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15" yWindow="630" windowWidth="13575" windowHeight="7845"/>
  </bookViews>
  <sheets>
    <sheet name="Monocyte COX-2 Expression" sheetId="18" r:id="rId1"/>
    <sheet name="Pulmonary Function " sheetId="15" r:id="rId2"/>
    <sheet name="Patient Disease Parameters" sheetId="17" r:id="rId3"/>
    <sheet name="Blood Cell Count &amp; Differential" sheetId="19" r:id="rId4"/>
    <sheet name="Skin Test" sheetId="12" r:id="rId5"/>
  </sheets>
  <calcPr calcId="144525"/>
</workbook>
</file>

<file path=xl/calcChain.xml><?xml version="1.0" encoding="utf-8"?>
<calcChain xmlns="http://schemas.openxmlformats.org/spreadsheetml/2006/main">
  <c r="AH37" i="15" l="1"/>
  <c r="AG37" i="15"/>
  <c r="AF37" i="15"/>
  <c r="AI37" i="15" s="1"/>
  <c r="AB37" i="15"/>
  <c r="AA37" i="15"/>
  <c r="Z37" i="15"/>
  <c r="AC37" i="15" s="1"/>
  <c r="W37" i="15"/>
  <c r="T37" i="15"/>
  <c r="Q37" i="15"/>
  <c r="P37" i="15"/>
  <c r="R37" i="15" s="1"/>
  <c r="M37" i="15"/>
  <c r="AH39" i="15"/>
  <c r="AG39" i="15"/>
  <c r="AF39" i="15"/>
  <c r="AI39" i="15" s="1"/>
  <c r="AB39" i="15"/>
  <c r="AA39" i="15"/>
  <c r="Z39" i="15"/>
  <c r="AC39" i="15" s="1"/>
  <c r="W39" i="15"/>
  <c r="T39" i="15"/>
  <c r="Q39" i="15"/>
  <c r="P39" i="15"/>
  <c r="R39" i="15" s="1"/>
  <c r="M39" i="15"/>
  <c r="AH38" i="15"/>
  <c r="AG38" i="15"/>
  <c r="AF38" i="15"/>
  <c r="AI38" i="15" s="1"/>
  <c r="AB38" i="15"/>
  <c r="AA38" i="15"/>
  <c r="Z38" i="15"/>
  <c r="AC38" i="15" s="1"/>
  <c r="W38" i="15"/>
  <c r="T38" i="15"/>
  <c r="Q38" i="15"/>
  <c r="P38" i="15"/>
  <c r="R38" i="15" s="1"/>
  <c r="M38" i="15"/>
  <c r="AH36" i="15"/>
  <c r="AG36" i="15"/>
  <c r="AF36" i="15"/>
  <c r="AI36" i="15" s="1"/>
  <c r="AB36" i="15"/>
  <c r="AA36" i="15"/>
  <c r="Z36" i="15"/>
  <c r="AC36" i="15" s="1"/>
  <c r="W36" i="15"/>
  <c r="T36" i="15"/>
  <c r="Q36" i="15"/>
  <c r="P36" i="15"/>
  <c r="R36" i="15" s="1"/>
  <c r="M36" i="15"/>
  <c r="AH35" i="15"/>
  <c r="AG35" i="15"/>
  <c r="AF35" i="15"/>
  <c r="AI35" i="15" s="1"/>
  <c r="AB35" i="15"/>
  <c r="AA35" i="15"/>
  <c r="Z35" i="15"/>
  <c r="AC35" i="15" s="1"/>
  <c r="W35" i="15"/>
  <c r="T35" i="15"/>
  <c r="Q35" i="15"/>
  <c r="P35" i="15"/>
  <c r="R35" i="15" s="1"/>
  <c r="M35" i="15"/>
  <c r="AH34" i="15"/>
  <c r="AG34" i="15"/>
  <c r="AF34" i="15"/>
  <c r="AI34" i="15" s="1"/>
  <c r="AB34" i="15"/>
  <c r="AA34" i="15"/>
  <c r="Z34" i="15"/>
  <c r="AC34" i="15" s="1"/>
  <c r="W34" i="15"/>
  <c r="T34" i="15"/>
  <c r="Q34" i="15"/>
  <c r="P34" i="15"/>
  <c r="R34" i="15" s="1"/>
  <c r="M34" i="15"/>
  <c r="AH33" i="15"/>
  <c r="AG33" i="15"/>
  <c r="AF33" i="15"/>
  <c r="AI33" i="15" s="1"/>
  <c r="AB33" i="15"/>
  <c r="AA33" i="15"/>
  <c r="Z33" i="15"/>
  <c r="AC33" i="15" s="1"/>
  <c r="W33" i="15"/>
  <c r="T33" i="15"/>
  <c r="Q33" i="15"/>
  <c r="P33" i="15"/>
  <c r="R33" i="15" s="1"/>
  <c r="M33" i="15"/>
  <c r="AH32" i="15"/>
  <c r="AG32" i="15"/>
  <c r="AF32" i="15"/>
  <c r="AI32" i="15" s="1"/>
  <c r="AB32" i="15"/>
  <c r="AA32" i="15"/>
  <c r="Z32" i="15"/>
  <c r="AC32" i="15" s="1"/>
  <c r="W32" i="15"/>
  <c r="T32" i="15"/>
  <c r="Q32" i="15"/>
  <c r="P32" i="15"/>
  <c r="R32" i="15" s="1"/>
  <c r="M32" i="15"/>
  <c r="AH31" i="15"/>
  <c r="AG31" i="15"/>
  <c r="AF31" i="15"/>
  <c r="AI31" i="15" s="1"/>
  <c r="AB31" i="15"/>
  <c r="AA31" i="15"/>
  <c r="Z31" i="15"/>
  <c r="AC31" i="15" s="1"/>
  <c r="W31" i="15"/>
  <c r="T31" i="15"/>
  <c r="Q31" i="15"/>
  <c r="P31" i="15"/>
  <c r="R31" i="15" s="1"/>
  <c r="M31" i="15"/>
  <c r="AH30" i="15"/>
  <c r="AG30" i="15"/>
  <c r="AF30" i="15"/>
  <c r="AI30" i="15" s="1"/>
  <c r="AB30" i="15"/>
  <c r="AA30" i="15"/>
  <c r="Z30" i="15"/>
  <c r="AC30" i="15" s="1"/>
  <c r="W30" i="15"/>
  <c r="T30" i="15"/>
  <c r="Q30" i="15"/>
  <c r="P30" i="15"/>
  <c r="R30" i="15" s="1"/>
  <c r="M30" i="15"/>
  <c r="AH29" i="15"/>
  <c r="AG29" i="15"/>
  <c r="AF29" i="15"/>
  <c r="AI29" i="15" s="1"/>
  <c r="AB29" i="15"/>
  <c r="AA29" i="15"/>
  <c r="Z29" i="15"/>
  <c r="AC29" i="15" s="1"/>
  <c r="W29" i="15"/>
  <c r="T29" i="15"/>
  <c r="Q29" i="15"/>
  <c r="P29" i="15"/>
  <c r="R29" i="15" s="1"/>
  <c r="M29" i="15"/>
  <c r="AH28" i="15"/>
  <c r="AG28" i="15"/>
  <c r="AF28" i="15"/>
  <c r="AI28" i="15" s="1"/>
  <c r="AB28" i="15"/>
  <c r="AA28" i="15"/>
  <c r="Z28" i="15"/>
  <c r="AC28" i="15" s="1"/>
  <c r="W28" i="15"/>
  <c r="T28" i="15"/>
  <c r="Q28" i="15"/>
  <c r="P28" i="15"/>
  <c r="R28" i="15" s="1"/>
  <c r="M28" i="15"/>
  <c r="AH27" i="15"/>
  <c r="AG27" i="15"/>
  <c r="AF27" i="15"/>
  <c r="AI27" i="15" s="1"/>
  <c r="AB27" i="15"/>
  <c r="AA27" i="15"/>
  <c r="Z27" i="15"/>
  <c r="AC27" i="15" s="1"/>
  <c r="W27" i="15"/>
  <c r="T27" i="15"/>
  <c r="Q27" i="15"/>
  <c r="P27" i="15"/>
  <c r="R27" i="15" s="1"/>
  <c r="M27" i="15"/>
  <c r="AH26" i="15"/>
  <c r="AG26" i="15"/>
  <c r="AF26" i="15"/>
  <c r="AI26" i="15" s="1"/>
  <c r="AB26" i="15"/>
  <c r="AA26" i="15"/>
  <c r="Z26" i="15"/>
  <c r="AC26" i="15" s="1"/>
  <c r="W26" i="15"/>
  <c r="T26" i="15"/>
  <c r="Q26" i="15"/>
  <c r="P26" i="15"/>
  <c r="R26" i="15" s="1"/>
  <c r="M26" i="15"/>
  <c r="AH25" i="15"/>
  <c r="AG25" i="15"/>
  <c r="AF25" i="15"/>
  <c r="AI25" i="15" s="1"/>
  <c r="AB25" i="15"/>
  <c r="AA25" i="15"/>
  <c r="Z25" i="15"/>
  <c r="AC25" i="15" s="1"/>
  <c r="W25" i="15"/>
  <c r="T25" i="15"/>
  <c r="Q25" i="15"/>
  <c r="P25" i="15"/>
  <c r="R25" i="15" s="1"/>
  <c r="M25" i="15"/>
  <c r="AH24" i="15"/>
  <c r="AG24" i="15"/>
  <c r="AF24" i="15"/>
  <c r="AI24" i="15" s="1"/>
  <c r="AB24" i="15"/>
  <c r="AA24" i="15"/>
  <c r="Z24" i="15"/>
  <c r="AC24" i="15" s="1"/>
  <c r="W24" i="15"/>
  <c r="T24" i="15"/>
  <c r="Q24" i="15"/>
  <c r="P24" i="15"/>
  <c r="R24" i="15" s="1"/>
  <c r="M24" i="15"/>
  <c r="AH23" i="15"/>
  <c r="AG23" i="15"/>
  <c r="AF23" i="15"/>
  <c r="AI23" i="15" s="1"/>
  <c r="AB23" i="15"/>
  <c r="AA23" i="15"/>
  <c r="Z23" i="15"/>
  <c r="AC23" i="15" s="1"/>
  <c r="W23" i="15"/>
  <c r="T23" i="15"/>
  <c r="Q23" i="15"/>
  <c r="P23" i="15"/>
  <c r="R23" i="15" s="1"/>
  <c r="M23" i="15"/>
  <c r="AH22" i="15"/>
  <c r="AG22" i="15"/>
  <c r="AF22" i="15"/>
  <c r="AI22" i="15" s="1"/>
  <c r="AB22" i="15"/>
  <c r="AA22" i="15"/>
  <c r="Z22" i="15"/>
  <c r="AC22" i="15" s="1"/>
  <c r="W22" i="15"/>
  <c r="T22" i="15"/>
  <c r="Q22" i="15"/>
  <c r="P22" i="15"/>
  <c r="R22" i="15" s="1"/>
  <c r="M22" i="15"/>
  <c r="AH21" i="15"/>
  <c r="AG21" i="15"/>
  <c r="AF21" i="15"/>
  <c r="AI21" i="15" s="1"/>
  <c r="AB21" i="15"/>
  <c r="AA21" i="15"/>
  <c r="Z21" i="15"/>
  <c r="AC21" i="15" s="1"/>
  <c r="W21" i="15"/>
  <c r="T21" i="15"/>
  <c r="P21" i="15"/>
  <c r="AH20" i="15"/>
  <c r="AG20" i="15"/>
  <c r="AF20" i="15"/>
  <c r="AI20" i="15" s="1"/>
  <c r="AB20" i="15"/>
  <c r="AA20" i="15"/>
  <c r="Z20" i="15"/>
  <c r="AC20" i="15" s="1"/>
  <c r="W20" i="15"/>
  <c r="T20" i="15"/>
  <c r="Q20" i="15"/>
  <c r="P20" i="15"/>
  <c r="R20" i="15" s="1"/>
  <c r="M20" i="15"/>
  <c r="AH19" i="15"/>
  <c r="AG19" i="15"/>
  <c r="AF19" i="15"/>
  <c r="AI19" i="15" s="1"/>
  <c r="AB19" i="15"/>
  <c r="AA19" i="15"/>
  <c r="Z19" i="15"/>
  <c r="AC19" i="15" s="1"/>
  <c r="T19" i="15"/>
  <c r="AH18" i="15"/>
  <c r="AG18" i="15"/>
  <c r="AF18" i="15"/>
  <c r="AI18" i="15" s="1"/>
  <c r="AB18" i="15"/>
  <c r="AA18" i="15"/>
  <c r="Z18" i="15"/>
  <c r="AC18" i="15" s="1"/>
  <c r="T18" i="15"/>
  <c r="AH17" i="15"/>
  <c r="AG17" i="15"/>
  <c r="AF17" i="15"/>
  <c r="AI17" i="15" s="1"/>
  <c r="AB17" i="15"/>
  <c r="AA17" i="15"/>
  <c r="Z17" i="15"/>
  <c r="AC17" i="15" s="1"/>
  <c r="T17" i="15"/>
  <c r="AH16" i="15"/>
  <c r="AG16" i="15"/>
  <c r="AF16" i="15"/>
  <c r="AI16" i="15" s="1"/>
  <c r="AB16" i="15"/>
  <c r="AA16" i="15"/>
  <c r="Z16" i="15"/>
  <c r="AC16" i="15" s="1"/>
  <c r="T16" i="15"/>
  <c r="AH15" i="15"/>
  <c r="AG15" i="15"/>
  <c r="AF15" i="15"/>
  <c r="AI15" i="15" s="1"/>
  <c r="AB15" i="15"/>
  <c r="AA15" i="15"/>
  <c r="Z15" i="15"/>
  <c r="AC15" i="15" s="1"/>
  <c r="T15" i="15"/>
  <c r="AH14" i="15"/>
  <c r="AG14" i="15"/>
  <c r="AF14" i="15"/>
  <c r="AI14" i="15" s="1"/>
  <c r="AB14" i="15"/>
  <c r="AA14" i="15"/>
  <c r="Z14" i="15"/>
  <c r="AC14" i="15" s="1"/>
  <c r="T14" i="15"/>
  <c r="AH13" i="15"/>
  <c r="AG13" i="15"/>
  <c r="AF13" i="15"/>
  <c r="AI13" i="15" s="1"/>
  <c r="AB13" i="15"/>
  <c r="AA13" i="15"/>
  <c r="Z13" i="15"/>
  <c r="AC13" i="15" s="1"/>
  <c r="T13" i="15"/>
  <c r="AH12" i="15"/>
  <c r="AG12" i="15"/>
  <c r="AF12" i="15"/>
  <c r="AI12" i="15" s="1"/>
  <c r="AB12" i="15"/>
  <c r="AA12" i="15"/>
  <c r="Z12" i="15"/>
  <c r="AC12" i="15" s="1"/>
  <c r="T12" i="15"/>
  <c r="AH11" i="15"/>
  <c r="AG11" i="15"/>
  <c r="AF11" i="15"/>
  <c r="AI11" i="15" s="1"/>
  <c r="AB11" i="15"/>
  <c r="AA11" i="15"/>
  <c r="Z11" i="15"/>
  <c r="AC11" i="15" s="1"/>
  <c r="T11" i="15"/>
  <c r="AH10" i="15"/>
  <c r="AG10" i="15"/>
  <c r="AF10" i="15"/>
  <c r="AI10" i="15" s="1"/>
  <c r="AB10" i="15"/>
  <c r="AA10" i="15"/>
  <c r="Z10" i="15"/>
  <c r="AC10" i="15" s="1"/>
  <c r="T10" i="15"/>
  <c r="AH9" i="15"/>
  <c r="AG9" i="15"/>
  <c r="AF9" i="15"/>
  <c r="AI9" i="15" s="1"/>
  <c r="AB9" i="15"/>
  <c r="AA9" i="15"/>
  <c r="Z9" i="15"/>
  <c r="AC9" i="15" s="1"/>
  <c r="T9" i="15"/>
  <c r="AH8" i="15"/>
  <c r="AG8" i="15"/>
  <c r="AF8" i="15"/>
  <c r="AI8" i="15" s="1"/>
  <c r="AB8" i="15"/>
  <c r="AA8" i="15"/>
  <c r="Z8" i="15"/>
  <c r="AC8" i="15" s="1"/>
  <c r="T8" i="15"/>
  <c r="AH7" i="15"/>
  <c r="AG7" i="15"/>
  <c r="AF7" i="15"/>
  <c r="AI7" i="15" s="1"/>
  <c r="AB7" i="15"/>
  <c r="AA7" i="15"/>
  <c r="Z7" i="15"/>
  <c r="AC7" i="15" s="1"/>
  <c r="T7" i="15"/>
  <c r="AH6" i="15"/>
  <c r="AG6" i="15"/>
  <c r="AF6" i="15"/>
  <c r="AI6" i="15" s="1"/>
  <c r="AB6" i="15"/>
  <c r="AA6" i="15"/>
  <c r="Z6" i="15"/>
  <c r="AC6" i="15" s="1"/>
  <c r="T6" i="15"/>
  <c r="AH5" i="15"/>
  <c r="AG5" i="15"/>
  <c r="AF5" i="15"/>
  <c r="AI5" i="15" s="1"/>
  <c r="AB5" i="15"/>
  <c r="AA5" i="15"/>
  <c r="Z5" i="15"/>
  <c r="AC5" i="15" s="1"/>
  <c r="T5" i="15"/>
  <c r="AH4" i="15"/>
  <c r="AG4" i="15"/>
  <c r="AF4" i="15"/>
  <c r="AI4" i="15" s="1"/>
  <c r="AB4" i="15"/>
  <c r="AA4" i="15"/>
  <c r="Z4" i="15"/>
  <c r="AC4" i="15" s="1"/>
  <c r="T4" i="15"/>
  <c r="AH3" i="15"/>
  <c r="AG3" i="15"/>
  <c r="AF3" i="15"/>
  <c r="AI3" i="15" s="1"/>
  <c r="AB3" i="15"/>
  <c r="AA3" i="15"/>
  <c r="Z3" i="15"/>
  <c r="AC3" i="15" s="1"/>
</calcChain>
</file>

<file path=xl/sharedStrings.xml><?xml version="1.0" encoding="utf-8"?>
<sst xmlns="http://schemas.openxmlformats.org/spreadsheetml/2006/main" count="724" uniqueCount="190">
  <si>
    <t>SARPID</t>
  </si>
  <si>
    <t>AGE</t>
  </si>
  <si>
    <t>FVCPred</t>
  </si>
  <si>
    <t>FVC</t>
  </si>
  <si>
    <t>MeChPC20</t>
  </si>
  <si>
    <t>ENO</t>
  </si>
  <si>
    <t>IgE</t>
  </si>
  <si>
    <t>F</t>
  </si>
  <si>
    <t>M</t>
  </si>
  <si>
    <t>S</t>
  </si>
  <si>
    <t>NS</t>
  </si>
  <si>
    <t>NL</t>
  </si>
  <si>
    <t>FEVMX</t>
  </si>
  <si>
    <t>FVCPP</t>
  </si>
  <si>
    <t>FEV1PP</t>
  </si>
  <si>
    <t>FEV</t>
  </si>
  <si>
    <t>FEVMXPP</t>
  </si>
  <si>
    <t>FEVFVCPred</t>
  </si>
  <si>
    <t>FEVPred</t>
  </si>
  <si>
    <t>GRP$</t>
  </si>
  <si>
    <t>SEX$</t>
  </si>
  <si>
    <t>1669N</t>
  </si>
  <si>
    <t>1662Z</t>
  </si>
  <si>
    <t>1709Z</t>
  </si>
  <si>
    <t>RV/TLCPP</t>
  </si>
  <si>
    <t>FEV/FVC</t>
  </si>
  <si>
    <t>FEV/FVCPP</t>
  </si>
  <si>
    <t>1750W</t>
  </si>
  <si>
    <t>1788V</t>
  </si>
  <si>
    <t>1794Q</t>
  </si>
  <si>
    <t>Fold Induced COX2 (over vehicle)</t>
  </si>
  <si>
    <t>RV16 COX2</t>
  </si>
  <si>
    <t>RV1a COX2</t>
  </si>
  <si>
    <t>LPS COX2</t>
  </si>
  <si>
    <t>YRS_ASTH</t>
  </si>
  <si>
    <t>AGE_ONSET</t>
  </si>
  <si>
    <t>1627X</t>
  </si>
  <si>
    <t>C</t>
  </si>
  <si>
    <t>1640p</t>
  </si>
  <si>
    <t>1678O</t>
  </si>
  <si>
    <t>1698U</t>
  </si>
  <si>
    <t>1699W</t>
  </si>
  <si>
    <t>1702L</t>
  </si>
  <si>
    <t>1723T</t>
  </si>
  <si>
    <t>AA</t>
  </si>
  <si>
    <t>1737E</t>
  </si>
  <si>
    <t>1739I</t>
  </si>
  <si>
    <t>1806X</t>
  </si>
  <si>
    <t>1826D</t>
  </si>
  <si>
    <t>1810O</t>
  </si>
  <si>
    <t>1824Z</t>
  </si>
  <si>
    <t>1748J</t>
  </si>
  <si>
    <t>1686N</t>
  </si>
  <si>
    <t>B</t>
  </si>
  <si>
    <t>D</t>
  </si>
  <si>
    <t>E</t>
  </si>
  <si>
    <t>G</t>
  </si>
  <si>
    <t>H</t>
  </si>
  <si>
    <t>I</t>
  </si>
  <si>
    <t>J</t>
  </si>
  <si>
    <t>K</t>
  </si>
  <si>
    <t>L</t>
  </si>
  <si>
    <t>N</t>
  </si>
  <si>
    <t>O</t>
  </si>
  <si>
    <t>P</t>
  </si>
  <si>
    <t>Q</t>
  </si>
  <si>
    <t xml:space="preserve">R </t>
  </si>
  <si>
    <t>T</t>
  </si>
  <si>
    <t>U</t>
  </si>
  <si>
    <t>V</t>
  </si>
  <si>
    <t>W</t>
  </si>
  <si>
    <t>X</t>
  </si>
  <si>
    <t>Y</t>
  </si>
  <si>
    <t>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</si>
  <si>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</si>
  <si>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</si>
  <si>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</si>
  <si>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</si>
  <si>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</si>
  <si>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</si>
  <si>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</si>
  <si>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</si>
  <si>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</si>
  <si>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FEFPred</t>
  </si>
  <si>
    <t>PEFPred</t>
  </si>
  <si>
    <t>TLCPred</t>
  </si>
  <si>
    <t>FRCPred</t>
  </si>
  <si>
    <t>FRC/TLCPred</t>
  </si>
  <si>
    <t>RVPred</t>
  </si>
  <si>
    <t>RV/TLCPred</t>
  </si>
  <si>
    <t>TLC</t>
  </si>
  <si>
    <t>TLCPP</t>
  </si>
  <si>
    <t>SVC</t>
  </si>
  <si>
    <t>RV</t>
  </si>
  <si>
    <t>RV/TLC</t>
  </si>
  <si>
    <t>RVPP</t>
  </si>
  <si>
    <t>FRC</t>
  </si>
  <si>
    <t>FRC/TLC</t>
  </si>
  <si>
    <t>SLP</t>
  </si>
  <si>
    <t>sGaw60</t>
  </si>
  <si>
    <t>FVC/SVC</t>
  </si>
  <si>
    <t>FVCMX</t>
  </si>
  <si>
    <t>FEV/FVCMX</t>
  </si>
  <si>
    <t>FVCMXPP</t>
  </si>
  <si>
    <t>FEV/FVCMXPP</t>
  </si>
  <si>
    <t>ER_Vis$</t>
  </si>
  <si>
    <t>OV_HOSP$</t>
  </si>
  <si>
    <t>Hx_Pneu$</t>
  </si>
  <si>
    <t>Sinusitis$</t>
  </si>
  <si>
    <t xml:space="preserve">  </t>
  </si>
  <si>
    <t>1819G</t>
  </si>
  <si>
    <t>1947P</t>
  </si>
  <si>
    <t>1954M</t>
  </si>
  <si>
    <t>1955O</t>
  </si>
  <si>
    <t>1960H</t>
  </si>
  <si>
    <t>1963N</t>
  </si>
  <si>
    <t>1993W</t>
  </si>
  <si>
    <t>2000K</t>
  </si>
  <si>
    <t>2037H</t>
  </si>
  <si>
    <t>2073L</t>
  </si>
  <si>
    <t>2106A</t>
  </si>
  <si>
    <t>2099D</t>
  </si>
  <si>
    <t>2112V</t>
  </si>
  <si>
    <t>2118H</t>
  </si>
  <si>
    <t xml:space="preserve">I </t>
  </si>
  <si>
    <t>2148Q</t>
  </si>
  <si>
    <t>2175T</t>
  </si>
  <si>
    <t>1640P</t>
  </si>
  <si>
    <t>1954M (X)</t>
  </si>
  <si>
    <t xml:space="preserve"> </t>
  </si>
  <si>
    <t>Patient ID</t>
  </si>
  <si>
    <t>hadallergy</t>
  </si>
  <si>
    <t>stillsymptoms</t>
  </si>
  <si>
    <t>allerbreathworse</t>
  </si>
  <si>
    <t>nasalster</t>
  </si>
  <si>
    <t>hadskinrash</t>
  </si>
  <si>
    <t xml:space="preserve">  1627X</t>
  </si>
  <si>
    <t xml:space="preserve">  yes</t>
  </si>
  <si>
    <t xml:space="preserve">  no</t>
  </si>
  <si>
    <t xml:space="preserve">  1640P</t>
  </si>
  <si>
    <t xml:space="preserve">  1662Z</t>
  </si>
  <si>
    <t xml:space="preserve">  uncertain</t>
  </si>
  <si>
    <t xml:space="preserve">  1669N</t>
  </si>
  <si>
    <t xml:space="preserve">  1678O</t>
  </si>
  <si>
    <t xml:space="preserve">  1686N</t>
  </si>
  <si>
    <t xml:space="preserve">  1698U</t>
  </si>
  <si>
    <t xml:space="preserve">  1699W</t>
  </si>
  <si>
    <t xml:space="preserve">  1702L</t>
  </si>
  <si>
    <t xml:space="preserve">  1709Z</t>
  </si>
  <si>
    <t xml:space="preserve">  1723T</t>
  </si>
  <si>
    <t xml:space="preserve">  1737E</t>
  </si>
  <si>
    <t xml:space="preserve">  1739I</t>
  </si>
  <si>
    <t xml:space="preserve">  1748J</t>
  </si>
  <si>
    <t xml:space="preserve">  1750W</t>
  </si>
  <si>
    <t xml:space="preserve">  1788V</t>
  </si>
  <si>
    <t xml:space="preserve">  1794Q</t>
  </si>
  <si>
    <t xml:space="preserve">  1806X</t>
  </si>
  <si>
    <t xml:space="preserve">  1810O</t>
  </si>
  <si>
    <t xml:space="preserve">  1819G</t>
  </si>
  <si>
    <t xml:space="preserve">  1824Z</t>
  </si>
  <si>
    <t xml:space="preserve">  1826D</t>
  </si>
  <si>
    <t xml:space="preserve">  1947P</t>
  </si>
  <si>
    <t xml:space="preserve">  1954M</t>
  </si>
  <si>
    <t xml:space="preserve">  1955O</t>
  </si>
  <si>
    <t xml:space="preserve">  1960H</t>
  </si>
  <si>
    <t xml:space="preserve">  1963N</t>
  </si>
  <si>
    <t xml:space="preserve">  1993W</t>
  </si>
  <si>
    <t xml:space="preserve">  2000K</t>
  </si>
  <si>
    <t xml:space="preserve">  2037H</t>
  </si>
  <si>
    <t xml:space="preserve">  2073L</t>
  </si>
  <si>
    <t xml:space="preserve">  2099D</t>
  </si>
  <si>
    <t xml:space="preserve">  2106A</t>
  </si>
  <si>
    <t xml:space="preserve">  2112V</t>
  </si>
  <si>
    <t xml:space="preserve">  2118H</t>
  </si>
  <si>
    <t xml:space="preserve">  2148Q</t>
  </si>
  <si>
    <t xml:space="preserve">  2175T</t>
  </si>
  <si>
    <t>Worksheet V: Skin Test</t>
  </si>
  <si>
    <t>Sev grade</t>
  </si>
  <si>
    <t xml:space="preserve">N </t>
  </si>
  <si>
    <t>A</t>
  </si>
  <si>
    <t>Woksheet III: Patient Disease Parameters</t>
  </si>
  <si>
    <t>Worksheet I: Monocyte COX-2 Expression</t>
  </si>
  <si>
    <t>Worksheet IV: Blood Cell Count &amp; Differential</t>
  </si>
  <si>
    <t>Total WBCs</t>
  </si>
  <si>
    <t>% CD14</t>
  </si>
  <si>
    <t>% Baso</t>
  </si>
  <si>
    <t>% EOS</t>
  </si>
  <si>
    <t>% Lymph</t>
  </si>
  <si>
    <t>% Monos</t>
  </si>
  <si>
    <t>% PMNs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</si>
</sst>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4" borderId="5" xfId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9" borderId="5" xfId="0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2" fillId="3" borderId="0" xfId="1" applyFill="1" applyAlignment="1">
      <alignment horizontal="center"/>
    </xf>
    <xf numFmtId="1" fontId="2" fillId="3" borderId="0" xfId="1" applyNumberFormat="1" applyFill="1" applyAlignment="1">
      <alignment horizontal="center"/>
    </xf>
    <xf numFmtId="2" fontId="2" fillId="3" borderId="0" xfId="1" applyNumberFormat="1" applyFill="1" applyAlignment="1">
      <alignment horizontal="center"/>
    </xf>
    <xf numFmtId="165" fontId="2" fillId="3" borderId="0" xfId="1" applyNumberForma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ill="1" applyAlignment="1">
      <alignment horizontal="center"/>
    </xf>
    <xf numFmtId="0" fontId="2" fillId="3" borderId="0" xfId="2" applyFont="1" applyFill="1" applyAlignment="1" applyProtection="1">
      <alignment horizontal="center"/>
    </xf>
    <xf numFmtId="0" fontId="2" fillId="3" borderId="0" xfId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2" fillId="3" borderId="0" xfId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2" fillId="3" borderId="5" xfId="1" applyNumberFormat="1" applyFill="1" applyBorder="1" applyAlignment="1">
      <alignment horizontal="center"/>
    </xf>
    <xf numFmtId="0" fontId="3" fillId="3" borderId="0" xfId="0" applyFont="1" applyFill="1" applyAlignment="1" applyProtection="1">
      <alignment horizontal="left"/>
    </xf>
    <xf numFmtId="0" fontId="2" fillId="3" borderId="5" xfId="1" applyFill="1" applyBorder="1" applyAlignment="1">
      <alignment horizontal="center"/>
    </xf>
    <xf numFmtId="2" fontId="2" fillId="3" borderId="5" xfId="1" applyNumberFormat="1" applyFill="1" applyBorder="1" applyAlignment="1">
      <alignment horizontal="center"/>
    </xf>
    <xf numFmtId="1" fontId="2" fillId="9" borderId="5" xfId="1" applyNumberForma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0" xfId="2" applyFont="1" applyFill="1" applyAlignment="1">
      <alignment horizontal="center"/>
    </xf>
    <xf numFmtId="0" fontId="3" fillId="3" borderId="0" xfId="2" applyFont="1" applyFill="1" applyAlignment="1" applyProtection="1">
      <alignment horizontal="center"/>
    </xf>
    <xf numFmtId="0" fontId="3" fillId="10" borderId="0" xfId="1" applyFont="1" applyFill="1" applyAlignment="1">
      <alignment horizontal="center"/>
    </xf>
    <xf numFmtId="1" fontId="3" fillId="10" borderId="0" xfId="1" applyNumberFormat="1" applyFont="1" applyFill="1" applyAlignment="1">
      <alignment horizontal="center"/>
    </xf>
    <xf numFmtId="0" fontId="3" fillId="10" borderId="0" xfId="0" applyFont="1" applyFill="1" applyBorder="1" applyAlignment="1" applyProtection="1">
      <alignment horizontal="center"/>
    </xf>
    <xf numFmtId="0" fontId="3" fillId="10" borderId="0" xfId="2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2" fontId="4" fillId="3" borderId="5" xfId="1" applyNumberFormat="1" applyFont="1" applyFill="1" applyBorder="1" applyAlignment="1">
      <alignment horizontal="center"/>
    </xf>
    <xf numFmtId="1" fontId="4" fillId="3" borderId="5" xfId="1" applyNumberFormat="1" applyFont="1" applyFill="1" applyBorder="1" applyAlignment="1">
      <alignment horizontal="center"/>
    </xf>
    <xf numFmtId="165" fontId="4" fillId="3" borderId="5" xfId="1" applyNumberFormat="1" applyFont="1" applyFill="1" applyBorder="1" applyAlignment="1">
      <alignment horizontal="center"/>
    </xf>
    <xf numFmtId="165" fontId="2" fillId="3" borderId="5" xfId="1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0" fontId="3" fillId="9" borderId="5" xfId="1" applyFont="1" applyFill="1" applyBorder="1" applyAlignment="1">
      <alignment horizontal="center"/>
    </xf>
    <xf numFmtId="2" fontId="3" fillId="9" borderId="5" xfId="1" applyNumberFormat="1" applyFont="1" applyFill="1" applyBorder="1" applyAlignment="1">
      <alignment horizontal="center"/>
    </xf>
    <xf numFmtId="1" fontId="3" fillId="9" borderId="5" xfId="1" applyNumberFormat="1" applyFont="1" applyFill="1" applyBorder="1" applyAlignment="1">
      <alignment horizontal="center"/>
    </xf>
    <xf numFmtId="165" fontId="3" fillId="9" borderId="5" xfId="1" applyNumberFormat="1" applyFont="1" applyFill="1" applyBorder="1" applyAlignment="1">
      <alignment horizontal="center"/>
    </xf>
    <xf numFmtId="0" fontId="3" fillId="9" borderId="5" xfId="2" applyFont="1" applyFill="1" applyBorder="1" applyAlignment="1">
      <alignment horizontal="center"/>
    </xf>
    <xf numFmtId="2" fontId="3" fillId="9" borderId="5" xfId="2" applyNumberFormat="1" applyFont="1" applyFill="1" applyBorder="1" applyAlignment="1">
      <alignment horizontal="center"/>
    </xf>
    <xf numFmtId="1" fontId="3" fillId="9" borderId="5" xfId="2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left" indent="1"/>
    </xf>
    <xf numFmtId="0" fontId="3" fillId="5" borderId="12" xfId="0" applyFont="1" applyFill="1" applyBorder="1" applyAlignment="1">
      <alignment horizontal="left" indent="1"/>
    </xf>
    <xf numFmtId="0" fontId="3" fillId="3" borderId="4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_Demographic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26" sqref="F26"/>
    </sheetView>
  </sheetViews>
  <sheetFormatPr defaultRowHeight="12.75" x14ac:dyDescent="0.2"/>
  <cols>
    <col min="1" max="1" width="9.85546875" bestFit="1" customWidth="1"/>
    <col min="2" max="2" width="10.85546875" bestFit="1" customWidth="1"/>
    <col min="3" max="3" width="12.5703125" bestFit="1" customWidth="1"/>
    <col min="4" max="4" width="11.5703125" customWidth="1"/>
  </cols>
  <sheetData>
    <row r="1" spans="1:9" ht="15.75" x14ac:dyDescent="0.25">
      <c r="A1" s="52" t="s">
        <v>181</v>
      </c>
      <c r="B1" s="52"/>
      <c r="C1" s="52"/>
      <c r="D1" s="52"/>
      <c r="E1" s="52"/>
      <c r="F1" s="52"/>
      <c r="G1" s="52"/>
      <c r="H1" s="52"/>
      <c r="I1" s="52"/>
    </row>
    <row r="3" spans="1:9" s="3" customFormat="1" ht="13.5" thickBot="1" x14ac:dyDescent="0.25">
      <c r="A3" s="3" t="s">
        <v>179</v>
      </c>
      <c r="B3" s="3" t="s">
        <v>53</v>
      </c>
      <c r="C3" s="3" t="s">
        <v>37</v>
      </c>
      <c r="D3" s="3" t="s">
        <v>54</v>
      </c>
    </row>
    <row r="4" spans="1:9" ht="13.5" thickBot="1" x14ac:dyDescent="0.25">
      <c r="A4" s="7"/>
      <c r="B4" s="70" t="s">
        <v>30</v>
      </c>
      <c r="C4" s="71"/>
      <c r="D4" s="72"/>
    </row>
    <row r="5" spans="1:9" x14ac:dyDescent="0.2">
      <c r="A5" s="74" t="s">
        <v>130</v>
      </c>
      <c r="B5" s="75" t="s">
        <v>31</v>
      </c>
      <c r="C5" s="76" t="s">
        <v>32</v>
      </c>
      <c r="D5" s="77" t="s">
        <v>33</v>
      </c>
    </row>
    <row r="6" spans="1:9" x14ac:dyDescent="0.2">
      <c r="A6" s="78" t="s">
        <v>36</v>
      </c>
      <c r="B6" s="15">
        <v>1.6</v>
      </c>
      <c r="C6" s="10">
        <v>2.4</v>
      </c>
      <c r="D6" s="13">
        <v>3.6</v>
      </c>
    </row>
    <row r="7" spans="1:9" x14ac:dyDescent="0.2">
      <c r="A7" s="78" t="s">
        <v>127</v>
      </c>
      <c r="B7" s="15">
        <v>2.1</v>
      </c>
      <c r="C7" s="10">
        <v>1.7</v>
      </c>
      <c r="D7" s="13">
        <v>3.9</v>
      </c>
    </row>
    <row r="8" spans="1:9" x14ac:dyDescent="0.2">
      <c r="A8" s="78" t="s">
        <v>22</v>
      </c>
      <c r="B8" s="15">
        <v>6.8</v>
      </c>
      <c r="C8" s="10">
        <v>4.3</v>
      </c>
      <c r="D8" s="13">
        <v>6.6</v>
      </c>
    </row>
    <row r="9" spans="1:9" x14ac:dyDescent="0.2">
      <c r="A9" s="78" t="s">
        <v>21</v>
      </c>
      <c r="B9" s="73">
        <v>17.7</v>
      </c>
      <c r="C9" s="11">
        <v>15.8</v>
      </c>
      <c r="D9" s="13">
        <v>12.5</v>
      </c>
    </row>
    <row r="10" spans="1:9" x14ac:dyDescent="0.2">
      <c r="A10" s="78" t="s">
        <v>39</v>
      </c>
      <c r="B10" s="73">
        <v>9.1</v>
      </c>
      <c r="C10" s="11">
        <v>7.5</v>
      </c>
      <c r="D10" s="13">
        <v>9</v>
      </c>
    </row>
    <row r="11" spans="1:9" x14ac:dyDescent="0.2">
      <c r="A11" s="78" t="s">
        <v>52</v>
      </c>
      <c r="B11" s="15">
        <v>1.6</v>
      </c>
      <c r="C11" s="10">
        <v>1.4</v>
      </c>
      <c r="D11" s="13">
        <v>1.5</v>
      </c>
    </row>
    <row r="12" spans="1:9" x14ac:dyDescent="0.2">
      <c r="A12" s="78" t="s">
        <v>40</v>
      </c>
      <c r="B12" s="15">
        <v>3</v>
      </c>
      <c r="C12" s="10">
        <v>4.4000000000000004</v>
      </c>
      <c r="D12" s="13">
        <v>3.5</v>
      </c>
    </row>
    <row r="13" spans="1:9" x14ac:dyDescent="0.2">
      <c r="A13" s="78" t="s">
        <v>41</v>
      </c>
      <c r="B13" s="15">
        <v>2.8</v>
      </c>
      <c r="C13" s="10">
        <v>2.1</v>
      </c>
      <c r="D13" s="13">
        <v>2</v>
      </c>
    </row>
    <row r="14" spans="1:9" x14ac:dyDescent="0.2">
      <c r="A14" s="78" t="s">
        <v>42</v>
      </c>
      <c r="B14" s="15">
        <v>4.8899999999999997</v>
      </c>
      <c r="C14" s="10">
        <v>5.7</v>
      </c>
      <c r="D14" s="13">
        <v>4.66</v>
      </c>
    </row>
    <row r="15" spans="1:9" x14ac:dyDescent="0.2">
      <c r="A15" s="78" t="s">
        <v>23</v>
      </c>
      <c r="B15" s="15">
        <v>5.0999999999999996</v>
      </c>
      <c r="C15" s="10">
        <v>6.7</v>
      </c>
      <c r="D15" s="13">
        <v>10.6</v>
      </c>
    </row>
    <row r="16" spans="1:9" x14ac:dyDescent="0.2">
      <c r="A16" s="78" t="s">
        <v>43</v>
      </c>
      <c r="B16" s="15">
        <v>3.5</v>
      </c>
      <c r="C16" s="10">
        <v>2.2000000000000002</v>
      </c>
      <c r="D16" s="13">
        <v>1.5</v>
      </c>
    </row>
    <row r="17" spans="1:5" x14ac:dyDescent="0.2">
      <c r="A17" s="78" t="s">
        <v>45</v>
      </c>
      <c r="B17" s="73">
        <v>3.1</v>
      </c>
      <c r="C17" s="11">
        <v>0.38</v>
      </c>
      <c r="D17" s="13">
        <v>0.63</v>
      </c>
    </row>
    <row r="18" spans="1:5" x14ac:dyDescent="0.2">
      <c r="A18" s="78" t="s">
        <v>46</v>
      </c>
      <c r="B18" s="15">
        <v>1.8</v>
      </c>
      <c r="C18" s="10">
        <v>1.8</v>
      </c>
      <c r="D18" s="13">
        <v>1.9</v>
      </c>
    </row>
    <row r="19" spans="1:5" x14ac:dyDescent="0.2">
      <c r="A19" s="78" t="s">
        <v>51</v>
      </c>
      <c r="B19" s="15">
        <v>1.9</v>
      </c>
      <c r="C19" s="10">
        <v>2</v>
      </c>
      <c r="D19" s="13">
        <v>1.7</v>
      </c>
    </row>
    <row r="20" spans="1:5" x14ac:dyDescent="0.2">
      <c r="A20" s="78" t="s">
        <v>27</v>
      </c>
      <c r="B20" s="15">
        <v>4.8</v>
      </c>
      <c r="C20" s="10">
        <v>3</v>
      </c>
      <c r="D20" s="13">
        <v>2.5</v>
      </c>
    </row>
    <row r="21" spans="1:5" x14ac:dyDescent="0.2">
      <c r="A21" s="78" t="s">
        <v>28</v>
      </c>
      <c r="B21" s="15">
        <v>1.8</v>
      </c>
      <c r="C21" s="10">
        <v>1.8</v>
      </c>
      <c r="D21" s="13">
        <v>1.9</v>
      </c>
    </row>
    <row r="22" spans="1:5" x14ac:dyDescent="0.2">
      <c r="A22" s="78" t="s">
        <v>29</v>
      </c>
      <c r="B22" s="15">
        <v>4.5999999999999996</v>
      </c>
      <c r="C22" s="10">
        <v>2.8</v>
      </c>
      <c r="D22" s="13">
        <v>2.2999999999999998</v>
      </c>
    </row>
    <row r="23" spans="1:5" x14ac:dyDescent="0.2">
      <c r="A23" s="78" t="s">
        <v>47</v>
      </c>
      <c r="B23" s="15">
        <v>3.4</v>
      </c>
      <c r="C23" s="10">
        <v>6.9</v>
      </c>
      <c r="D23" s="13">
        <v>6.4</v>
      </c>
    </row>
    <row r="24" spans="1:5" x14ac:dyDescent="0.2">
      <c r="A24" s="78" t="s">
        <v>49</v>
      </c>
      <c r="B24" s="73">
        <v>4.7</v>
      </c>
      <c r="C24" s="10">
        <v>4.5</v>
      </c>
      <c r="D24" s="13">
        <v>9.6999999999999993</v>
      </c>
    </row>
    <row r="25" spans="1:5" x14ac:dyDescent="0.2">
      <c r="A25" s="78" t="s">
        <v>110</v>
      </c>
      <c r="B25" s="73">
        <v>1.8</v>
      </c>
      <c r="C25" s="10">
        <v>0.7</v>
      </c>
      <c r="D25" s="13">
        <v>8.6999999999999993</v>
      </c>
    </row>
    <row r="26" spans="1:5" x14ac:dyDescent="0.2">
      <c r="A26" s="78" t="s">
        <v>50</v>
      </c>
      <c r="B26" s="15">
        <v>1.7</v>
      </c>
      <c r="C26" s="10">
        <v>1.8</v>
      </c>
      <c r="D26" s="13">
        <v>1.5</v>
      </c>
    </row>
    <row r="27" spans="1:5" x14ac:dyDescent="0.2">
      <c r="A27" s="78" t="s">
        <v>48</v>
      </c>
      <c r="B27" s="9">
        <v>3.4</v>
      </c>
      <c r="C27" s="14">
        <v>2.5</v>
      </c>
      <c r="D27" s="13">
        <v>2.7</v>
      </c>
    </row>
    <row r="28" spans="1:5" x14ac:dyDescent="0.2">
      <c r="A28" s="78" t="s">
        <v>111</v>
      </c>
      <c r="B28" s="15">
        <v>4.3</v>
      </c>
      <c r="C28" s="10">
        <v>13.5</v>
      </c>
      <c r="D28" s="13">
        <v>8.4</v>
      </c>
    </row>
    <row r="29" spans="1:5" x14ac:dyDescent="0.2">
      <c r="A29" s="78" t="s">
        <v>128</v>
      </c>
      <c r="B29" s="15">
        <v>1.9</v>
      </c>
      <c r="C29" s="10">
        <v>4</v>
      </c>
      <c r="D29" s="13">
        <v>1</v>
      </c>
    </row>
    <row r="30" spans="1:5" x14ac:dyDescent="0.2">
      <c r="A30" s="78" t="s">
        <v>113</v>
      </c>
      <c r="B30" s="15">
        <v>3.2</v>
      </c>
      <c r="C30" s="10">
        <v>2.7</v>
      </c>
      <c r="D30" s="13">
        <v>4.4000000000000004</v>
      </c>
    </row>
    <row r="31" spans="1:5" x14ac:dyDescent="0.2">
      <c r="A31" s="78" t="s">
        <v>114</v>
      </c>
      <c r="B31" s="15">
        <v>2.9</v>
      </c>
      <c r="C31" s="16"/>
      <c r="D31" s="79"/>
      <c r="E31" s="8"/>
    </row>
    <row r="32" spans="1:5" x14ac:dyDescent="0.2">
      <c r="A32" s="78" t="s">
        <v>115</v>
      </c>
      <c r="B32" s="9">
        <v>4.2</v>
      </c>
      <c r="C32" s="10">
        <v>4</v>
      </c>
      <c r="D32" s="13">
        <v>8.6</v>
      </c>
      <c r="E32" s="2"/>
    </row>
    <row r="33" spans="1:5" x14ac:dyDescent="0.2">
      <c r="A33" s="78" t="s">
        <v>116</v>
      </c>
      <c r="B33" s="15">
        <v>3.3</v>
      </c>
      <c r="C33" s="10">
        <v>3</v>
      </c>
      <c r="D33" s="13">
        <v>1.1000000000000001</v>
      </c>
    </row>
    <row r="34" spans="1:5" x14ac:dyDescent="0.2">
      <c r="A34" s="78" t="s">
        <v>117</v>
      </c>
      <c r="B34" s="15">
        <v>2.6</v>
      </c>
      <c r="C34" s="10">
        <v>2.9</v>
      </c>
      <c r="D34" s="13">
        <v>7.2</v>
      </c>
    </row>
    <row r="35" spans="1:5" x14ac:dyDescent="0.2">
      <c r="A35" s="78" t="s">
        <v>118</v>
      </c>
      <c r="B35" s="15">
        <v>8</v>
      </c>
      <c r="C35" s="10">
        <v>8.8000000000000007</v>
      </c>
      <c r="D35" s="13">
        <v>16.7</v>
      </c>
      <c r="E35" s="8"/>
    </row>
    <row r="36" spans="1:5" x14ac:dyDescent="0.2">
      <c r="A36" s="78" t="s">
        <v>119</v>
      </c>
      <c r="B36" s="15">
        <v>1.3</v>
      </c>
      <c r="C36" s="10">
        <v>1.1000000000000001</v>
      </c>
      <c r="D36" s="79"/>
      <c r="E36" s="2"/>
    </row>
    <row r="37" spans="1:5" x14ac:dyDescent="0.2">
      <c r="A37" s="78" t="s">
        <v>121</v>
      </c>
      <c r="B37" s="15">
        <v>1.7</v>
      </c>
      <c r="C37" s="10">
        <v>2.1</v>
      </c>
      <c r="D37" s="13">
        <v>3.3</v>
      </c>
    </row>
    <row r="38" spans="1:5" x14ac:dyDescent="0.2">
      <c r="A38" s="78" t="s">
        <v>120</v>
      </c>
      <c r="B38" s="15">
        <v>0.9</v>
      </c>
      <c r="C38" s="10">
        <v>1.3</v>
      </c>
      <c r="D38" s="13">
        <v>1</v>
      </c>
    </row>
    <row r="39" spans="1:5" x14ac:dyDescent="0.2">
      <c r="A39" s="78" t="s">
        <v>122</v>
      </c>
      <c r="B39" s="15">
        <v>2.7</v>
      </c>
      <c r="C39" s="10">
        <v>4</v>
      </c>
      <c r="D39" s="13">
        <v>6.1</v>
      </c>
      <c r="E39" t="s">
        <v>129</v>
      </c>
    </row>
    <row r="40" spans="1:5" x14ac:dyDescent="0.2">
      <c r="A40" s="78" t="s">
        <v>123</v>
      </c>
      <c r="B40" s="15">
        <v>1.6</v>
      </c>
      <c r="C40" s="10">
        <v>3.3</v>
      </c>
      <c r="D40" s="13">
        <v>4.9000000000000004</v>
      </c>
    </row>
    <row r="41" spans="1:5" x14ac:dyDescent="0.2">
      <c r="A41" s="78" t="s">
        <v>125</v>
      </c>
      <c r="B41" s="15">
        <v>1.4</v>
      </c>
      <c r="C41" s="10">
        <v>1.1000000000000001</v>
      </c>
      <c r="D41" s="13">
        <v>2.6</v>
      </c>
    </row>
    <row r="42" spans="1:5" ht="13.5" thickBot="1" x14ac:dyDescent="0.25">
      <c r="A42" s="80" t="s">
        <v>126</v>
      </c>
      <c r="B42" s="81">
        <v>1.6</v>
      </c>
      <c r="C42" s="12">
        <v>0.4</v>
      </c>
      <c r="D42" s="82"/>
    </row>
    <row r="43" spans="1:5" x14ac:dyDescent="0.2">
      <c r="A43" s="38"/>
    </row>
    <row r="44" spans="1:5" x14ac:dyDescent="0.2">
      <c r="A44" s="38"/>
      <c r="B44" s="6"/>
    </row>
    <row r="45" spans="1:5" x14ac:dyDescent="0.2">
      <c r="B45" s="6"/>
    </row>
    <row r="46" spans="1:5" x14ac:dyDescent="0.2">
      <c r="B46" s="6"/>
    </row>
  </sheetData>
  <mergeCells count="2">
    <mergeCell ref="B4:D4"/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U19" sqref="AU19"/>
    </sheetView>
  </sheetViews>
  <sheetFormatPr defaultRowHeight="12.75" x14ac:dyDescent="0.2"/>
  <cols>
    <col min="1" max="1" width="9.140625" style="24"/>
    <col min="2" max="4" width="9.28515625" style="26" bestFit="1" customWidth="1"/>
    <col min="5" max="5" width="13.140625" style="26" customWidth="1"/>
    <col min="6" max="6" width="8.7109375" style="26" bestFit="1" customWidth="1"/>
    <col min="7" max="7" width="9.28515625" style="26" bestFit="1" customWidth="1"/>
    <col min="8" max="8" width="8.7109375" style="26" bestFit="1" customWidth="1"/>
    <col min="9" max="9" width="12.5703125" style="26" bestFit="1" customWidth="1"/>
    <col min="10" max="10" width="7.5703125" style="26" bestFit="1" customWidth="1"/>
    <col min="11" max="11" width="11.42578125" style="26" bestFit="1" customWidth="1"/>
    <col min="12" max="12" width="5.85546875" style="26" bestFit="1" customWidth="1"/>
    <col min="13" max="13" width="7.42578125" style="25" bestFit="1" customWidth="1"/>
    <col min="14" max="15" width="5.28515625" style="24" customWidth="1"/>
    <col min="16" max="16" width="7.140625" style="26" bestFit="1" customWidth="1"/>
    <col min="17" max="17" width="7.140625" style="25" bestFit="1" customWidth="1"/>
    <col min="18" max="18" width="10.85546875" style="24" bestFit="1" customWidth="1"/>
    <col min="19" max="19" width="5.28515625" style="24" customWidth="1"/>
    <col min="20" max="20" width="9.28515625" style="24" bestFit="1" customWidth="1"/>
    <col min="21" max="21" width="7.140625" style="27" bestFit="1" customWidth="1"/>
    <col min="22" max="22" width="8.140625" style="24" bestFit="1" customWidth="1"/>
    <col min="23" max="23" width="8.5703125" style="24" bestFit="1" customWidth="1"/>
    <col min="24" max="25" width="5.140625" style="24" bestFit="1" customWidth="1"/>
    <col min="26" max="26" width="8.42578125" style="26" bestFit="1" customWidth="1"/>
    <col min="27" max="27" width="8.28515625" style="24" bestFit="1" customWidth="1"/>
    <col min="28" max="28" width="7.28515625" style="24" bestFit="1" customWidth="1"/>
    <col min="29" max="29" width="11" style="24" bestFit="1" customWidth="1"/>
    <col min="30" max="31" width="7.28515625" style="26" bestFit="1" customWidth="1"/>
    <col min="32" max="32" width="11" style="26" bestFit="1" customWidth="1"/>
    <col min="33" max="34" width="9.85546875" style="25" bestFit="1" customWidth="1"/>
    <col min="35" max="35" width="14.85546875" style="25" bestFit="1" customWidth="1"/>
    <col min="36" max="36" width="10.28515625" style="24" customWidth="1"/>
    <col min="37" max="38" width="6.140625" style="24" bestFit="1" customWidth="1"/>
    <col min="39" max="39" width="10.42578125" style="24" customWidth="1"/>
    <col min="40" max="40" width="12.42578125" style="24" customWidth="1"/>
    <col min="41" max="41" width="12" style="24" customWidth="1"/>
    <col min="42" max="42" width="11.7109375" style="24" customWidth="1"/>
    <col min="43" max="43" width="8.140625" style="24" customWidth="1"/>
    <col min="44" max="44" width="11" style="24" bestFit="1" customWidth="1"/>
    <col min="45" max="45" width="10.85546875" style="24" bestFit="1" customWidth="1"/>
    <col min="46" max="46" width="9.140625" style="24"/>
    <col min="47" max="47" width="10.28515625" style="24" customWidth="1"/>
    <col min="48" max="48" width="11.140625" style="24" customWidth="1"/>
    <col min="49" max="49" width="12.85546875" style="24" customWidth="1"/>
    <col min="50" max="16384" width="9.140625" style="24"/>
  </cols>
  <sheetData>
    <row r="1" spans="1:52" s="21" customFormat="1" x14ac:dyDescent="0.2">
      <c r="A1" s="56" t="s">
        <v>179</v>
      </c>
      <c r="B1" s="57" t="s">
        <v>53</v>
      </c>
      <c r="C1" s="57" t="s">
        <v>37</v>
      </c>
      <c r="D1" s="57" t="s">
        <v>54</v>
      </c>
      <c r="E1" s="57" t="s">
        <v>55</v>
      </c>
      <c r="F1" s="57" t="s">
        <v>7</v>
      </c>
      <c r="G1" s="57" t="s">
        <v>56</v>
      </c>
      <c r="H1" s="57" t="s">
        <v>57</v>
      </c>
      <c r="I1" s="57" t="s">
        <v>58</v>
      </c>
      <c r="J1" s="57" t="s">
        <v>59</v>
      </c>
      <c r="K1" s="57" t="s">
        <v>60</v>
      </c>
      <c r="L1" s="57" t="s">
        <v>61</v>
      </c>
      <c r="M1" s="58" t="s">
        <v>8</v>
      </c>
      <c r="N1" s="56" t="s">
        <v>62</v>
      </c>
      <c r="O1" s="56" t="s">
        <v>63</v>
      </c>
      <c r="P1" s="57" t="s">
        <v>64</v>
      </c>
      <c r="Q1" s="58" t="s">
        <v>65</v>
      </c>
      <c r="R1" s="56" t="s">
        <v>66</v>
      </c>
      <c r="S1" s="56" t="s">
        <v>9</v>
      </c>
      <c r="T1" s="56" t="s">
        <v>67</v>
      </c>
      <c r="U1" s="59" t="s">
        <v>68</v>
      </c>
      <c r="V1" s="56" t="s">
        <v>69</v>
      </c>
      <c r="W1" s="56" t="s">
        <v>70</v>
      </c>
      <c r="X1" s="56" t="s">
        <v>71</v>
      </c>
      <c r="Y1" s="56" t="s">
        <v>72</v>
      </c>
      <c r="Z1" s="57" t="s">
        <v>73</v>
      </c>
      <c r="AA1" s="56" t="s">
        <v>44</v>
      </c>
      <c r="AB1" s="56" t="s">
        <v>74</v>
      </c>
      <c r="AC1" s="56" t="s">
        <v>75</v>
      </c>
      <c r="AD1" s="57" t="s">
        <v>76</v>
      </c>
      <c r="AE1" s="57" t="s">
        <v>77</v>
      </c>
      <c r="AF1" s="57" t="s">
        <v>78</v>
      </c>
      <c r="AG1" s="58" t="s">
        <v>79</v>
      </c>
      <c r="AH1" s="58" t="s">
        <v>80</v>
      </c>
      <c r="AI1" s="58" t="s">
        <v>81</v>
      </c>
      <c r="AJ1" s="56" t="s">
        <v>82</v>
      </c>
      <c r="AK1" s="22"/>
      <c r="AL1" s="22"/>
      <c r="AM1" s="22"/>
      <c r="AN1" s="22"/>
      <c r="AO1" s="22"/>
      <c r="AP1" s="22"/>
      <c r="AT1" s="23"/>
      <c r="AU1" s="23"/>
      <c r="AV1" s="23"/>
      <c r="AW1" s="23"/>
    </row>
    <row r="2" spans="1:52" x14ac:dyDescent="0.2">
      <c r="A2" s="63" t="s">
        <v>0</v>
      </c>
      <c r="B2" s="64" t="s">
        <v>18</v>
      </c>
      <c r="C2" s="64" t="s">
        <v>2</v>
      </c>
      <c r="D2" s="64" t="s">
        <v>83</v>
      </c>
      <c r="E2" s="64" t="s">
        <v>17</v>
      </c>
      <c r="F2" s="64" t="s">
        <v>84</v>
      </c>
      <c r="G2" s="64" t="s">
        <v>85</v>
      </c>
      <c r="H2" s="64" t="s">
        <v>86</v>
      </c>
      <c r="I2" s="64" t="s">
        <v>87</v>
      </c>
      <c r="J2" s="64" t="s">
        <v>88</v>
      </c>
      <c r="K2" s="64" t="s">
        <v>89</v>
      </c>
      <c r="L2" s="64" t="s">
        <v>90</v>
      </c>
      <c r="M2" s="65" t="s">
        <v>91</v>
      </c>
      <c r="N2" s="63" t="s">
        <v>92</v>
      </c>
      <c r="O2" s="63" t="s">
        <v>93</v>
      </c>
      <c r="P2" s="64" t="s">
        <v>94</v>
      </c>
      <c r="Q2" s="65" t="s">
        <v>95</v>
      </c>
      <c r="R2" s="65" t="s">
        <v>24</v>
      </c>
      <c r="S2" s="63" t="s">
        <v>96</v>
      </c>
      <c r="T2" s="63" t="s">
        <v>97</v>
      </c>
      <c r="U2" s="66" t="s">
        <v>98</v>
      </c>
      <c r="V2" s="64" t="s">
        <v>99</v>
      </c>
      <c r="W2" s="64" t="s">
        <v>100</v>
      </c>
      <c r="X2" s="67" t="s">
        <v>15</v>
      </c>
      <c r="Y2" s="67" t="s">
        <v>3</v>
      </c>
      <c r="Z2" s="68" t="s">
        <v>25</v>
      </c>
      <c r="AA2" s="69" t="s">
        <v>14</v>
      </c>
      <c r="AB2" s="67" t="s">
        <v>13</v>
      </c>
      <c r="AC2" s="67" t="s">
        <v>26</v>
      </c>
      <c r="AD2" s="68" t="s">
        <v>12</v>
      </c>
      <c r="AE2" s="68" t="s">
        <v>101</v>
      </c>
      <c r="AF2" s="64" t="s">
        <v>102</v>
      </c>
      <c r="AG2" s="65" t="s">
        <v>16</v>
      </c>
      <c r="AH2" s="65" t="s">
        <v>103</v>
      </c>
      <c r="AI2" s="65" t="s">
        <v>104</v>
      </c>
      <c r="AJ2" s="67" t="s">
        <v>4</v>
      </c>
      <c r="AK2" s="29"/>
      <c r="AL2" s="29"/>
      <c r="AM2" s="28"/>
      <c r="AN2" s="28"/>
      <c r="AO2" s="28"/>
      <c r="AP2" s="28"/>
      <c r="AQ2" s="28"/>
      <c r="AR2" s="28"/>
      <c r="AS2" s="28"/>
      <c r="AT2" s="30"/>
      <c r="AU2" s="30"/>
      <c r="AV2" s="30"/>
      <c r="AW2" s="30"/>
      <c r="AX2" s="30"/>
      <c r="AY2" s="30"/>
      <c r="AZ2" s="30"/>
    </row>
    <row r="3" spans="1:52" x14ac:dyDescent="0.2">
      <c r="A3" s="41" t="s">
        <v>36</v>
      </c>
      <c r="B3" s="42">
        <v>4.42</v>
      </c>
      <c r="C3" s="42">
        <v>5.28</v>
      </c>
      <c r="D3" s="42">
        <v>4.75</v>
      </c>
      <c r="E3" s="42">
        <v>0.84</v>
      </c>
      <c r="F3" s="42">
        <v>9.69</v>
      </c>
      <c r="G3" s="42">
        <v>6.74</v>
      </c>
      <c r="H3" s="42">
        <v>3.31</v>
      </c>
      <c r="I3" s="42">
        <v>0.49049999999999999</v>
      </c>
      <c r="J3" s="42">
        <v>1.59</v>
      </c>
      <c r="K3" s="42">
        <v>0.24</v>
      </c>
      <c r="L3" s="42">
        <v>7.56</v>
      </c>
      <c r="M3" s="39">
        <v>112</v>
      </c>
      <c r="N3" s="41">
        <v>3.42</v>
      </c>
      <c r="O3" s="41">
        <v>4.1399999999999997</v>
      </c>
      <c r="P3" s="42">
        <v>0.55000000000000004</v>
      </c>
      <c r="Q3" s="39">
        <v>260</v>
      </c>
      <c r="R3" s="41">
        <v>229</v>
      </c>
      <c r="S3" s="41">
        <v>4.97</v>
      </c>
      <c r="T3" s="41">
        <v>0.66</v>
      </c>
      <c r="U3" s="60">
        <v>0</v>
      </c>
      <c r="V3" s="41">
        <v>0.11</v>
      </c>
      <c r="W3" s="41">
        <v>0.77</v>
      </c>
      <c r="X3" s="41">
        <v>0.99</v>
      </c>
      <c r="Y3" s="41">
        <v>2.64</v>
      </c>
      <c r="Z3" s="42">
        <f t="shared" ref="Z3:Z39" si="0">ROUND(X3/Y3,2)</f>
        <v>0.38</v>
      </c>
      <c r="AA3" s="41">
        <f t="shared" ref="AA3:AB18" si="1">ROUND(X3/B3*100,0)</f>
        <v>22</v>
      </c>
      <c r="AB3" s="41">
        <f t="shared" si="1"/>
        <v>50</v>
      </c>
      <c r="AC3" s="41">
        <f t="shared" ref="AC3:AC39" si="2">ROUND(Z3/E3*100,0)</f>
        <v>45</v>
      </c>
      <c r="AD3" s="42">
        <v>2.99</v>
      </c>
      <c r="AE3" s="42">
        <v>4.62</v>
      </c>
      <c r="AF3" s="42">
        <f t="shared" ref="AF3:AF39" si="3">ROUND(AD3/AE3,2)</f>
        <v>0.65</v>
      </c>
      <c r="AG3" s="39">
        <f t="shared" ref="AG3:AH18" si="4">ROUND(AD3/B3*100,0)</f>
        <v>68</v>
      </c>
      <c r="AH3" s="39">
        <f t="shared" si="4"/>
        <v>88</v>
      </c>
      <c r="AI3" s="39">
        <f t="shared" ref="AI3:AI39" si="5">ROUND(AF3/E3*100,0)</f>
        <v>77</v>
      </c>
      <c r="AJ3" s="41"/>
    </row>
    <row r="4" spans="1:52" x14ac:dyDescent="0.2">
      <c r="A4" s="41" t="s">
        <v>38</v>
      </c>
      <c r="B4" s="42">
        <v>2.52</v>
      </c>
      <c r="C4" s="42">
        <v>3.22</v>
      </c>
      <c r="D4" s="42">
        <v>2.46</v>
      </c>
      <c r="E4" s="42">
        <v>0.79</v>
      </c>
      <c r="F4" s="42">
        <v>6.27</v>
      </c>
      <c r="G4" s="42">
        <v>4.6399999999999997</v>
      </c>
      <c r="H4" s="42">
        <v>2.5</v>
      </c>
      <c r="I4" s="42">
        <v>0.53900000000000003</v>
      </c>
      <c r="J4" s="42">
        <v>1.74</v>
      </c>
      <c r="K4" s="42">
        <v>0.38</v>
      </c>
      <c r="L4" s="42">
        <v>4.7300000000000004</v>
      </c>
      <c r="M4" s="39">
        <v>102</v>
      </c>
      <c r="N4" s="42">
        <v>2.2599999999999998</v>
      </c>
      <c r="O4" s="42">
        <v>2.42</v>
      </c>
      <c r="P4" s="42">
        <v>0.51</v>
      </c>
      <c r="Q4" s="39">
        <v>139</v>
      </c>
      <c r="R4" s="39">
        <v>134</v>
      </c>
      <c r="S4" s="42">
        <v>2.5299999999999998</v>
      </c>
      <c r="T4" s="42">
        <f>2.53/4.73</f>
        <v>0.53488372093023251</v>
      </c>
      <c r="U4" s="60">
        <v>2.5000000000000001E-3</v>
      </c>
      <c r="V4" s="41">
        <v>0.03</v>
      </c>
      <c r="W4" s="41">
        <v>1.01</v>
      </c>
      <c r="X4" s="41">
        <v>1.26</v>
      </c>
      <c r="Y4" s="41">
        <v>2.29</v>
      </c>
      <c r="Z4" s="42">
        <f t="shared" si="0"/>
        <v>0.55000000000000004</v>
      </c>
      <c r="AA4" s="41">
        <f t="shared" si="1"/>
        <v>50</v>
      </c>
      <c r="AB4" s="41">
        <f t="shared" si="1"/>
        <v>71</v>
      </c>
      <c r="AC4" s="41">
        <f t="shared" si="2"/>
        <v>70</v>
      </c>
      <c r="AD4" s="42">
        <v>1.56</v>
      </c>
      <c r="AE4" s="42">
        <v>2.54</v>
      </c>
      <c r="AF4" s="42">
        <f t="shared" si="3"/>
        <v>0.61</v>
      </c>
      <c r="AG4" s="41">
        <f t="shared" si="4"/>
        <v>62</v>
      </c>
      <c r="AH4" s="41">
        <f t="shared" si="4"/>
        <v>79</v>
      </c>
      <c r="AI4" s="41">
        <f t="shared" si="5"/>
        <v>77</v>
      </c>
      <c r="AJ4" s="41"/>
    </row>
    <row r="5" spans="1:52" x14ac:dyDescent="0.2">
      <c r="A5" s="41" t="s">
        <v>22</v>
      </c>
      <c r="B5" s="42">
        <v>4.0199999999999996</v>
      </c>
      <c r="C5" s="42">
        <v>5.41</v>
      </c>
      <c r="D5" s="42">
        <v>3.08</v>
      </c>
      <c r="E5" s="42">
        <v>0.74</v>
      </c>
      <c r="F5" s="42">
        <v>9.77</v>
      </c>
      <c r="G5" s="42">
        <v>8.18</v>
      </c>
      <c r="H5" s="42">
        <v>4.75</v>
      </c>
      <c r="I5" s="42">
        <v>0.58079999999999998</v>
      </c>
      <c r="J5" s="42">
        <v>2.77</v>
      </c>
      <c r="K5" s="42">
        <v>0.41</v>
      </c>
      <c r="L5" s="42">
        <v>9.9600000000000009</v>
      </c>
      <c r="M5" s="39">
        <v>122</v>
      </c>
      <c r="N5" s="42">
        <v>6.39</v>
      </c>
      <c r="O5" s="42">
        <v>3.57</v>
      </c>
      <c r="P5" s="42">
        <v>0.36</v>
      </c>
      <c r="Q5" s="39">
        <v>129</v>
      </c>
      <c r="R5" s="39">
        <v>88</v>
      </c>
      <c r="S5" s="42">
        <v>4.97</v>
      </c>
      <c r="T5" s="42">
        <f>ROUND(S5/L5,2)</f>
        <v>0.5</v>
      </c>
      <c r="U5" s="60">
        <v>3.0000000000000001E-3</v>
      </c>
      <c r="V5" s="41">
        <v>0.14000000000000001</v>
      </c>
      <c r="W5" s="41">
        <v>0.87</v>
      </c>
      <c r="X5" s="41">
        <v>3.74</v>
      </c>
      <c r="Y5" s="41">
        <v>5.55</v>
      </c>
      <c r="Z5" s="42">
        <f t="shared" si="0"/>
        <v>0.67</v>
      </c>
      <c r="AA5" s="41">
        <f t="shared" si="1"/>
        <v>93</v>
      </c>
      <c r="AB5" s="41">
        <f t="shared" si="1"/>
        <v>103</v>
      </c>
      <c r="AC5" s="41">
        <f t="shared" si="2"/>
        <v>91</v>
      </c>
      <c r="AD5" s="42">
        <v>3.92</v>
      </c>
      <c r="AE5" s="42">
        <v>5.67</v>
      </c>
      <c r="AF5" s="42">
        <f t="shared" si="3"/>
        <v>0.69</v>
      </c>
      <c r="AG5" s="41">
        <f t="shared" si="4"/>
        <v>98</v>
      </c>
      <c r="AH5" s="39">
        <f t="shared" si="4"/>
        <v>105</v>
      </c>
      <c r="AI5" s="41">
        <f t="shared" si="5"/>
        <v>93</v>
      </c>
      <c r="AJ5" s="41">
        <v>50</v>
      </c>
    </row>
    <row r="6" spans="1:52" x14ac:dyDescent="0.2">
      <c r="A6" s="41" t="s">
        <v>21</v>
      </c>
      <c r="B6" s="42">
        <v>4.8499999999999996</v>
      </c>
      <c r="C6" s="42">
        <v>5.94</v>
      </c>
      <c r="D6" s="42">
        <v>4.8499999999999996</v>
      </c>
      <c r="E6" s="42">
        <v>0.82</v>
      </c>
      <c r="F6" s="42">
        <v>10.79</v>
      </c>
      <c r="G6" s="42">
        <v>7.62</v>
      </c>
      <c r="H6" s="42">
        <v>3.77</v>
      </c>
      <c r="I6" s="42">
        <v>0.49469999999999997</v>
      </c>
      <c r="J6" s="42">
        <v>1.77</v>
      </c>
      <c r="K6" s="42">
        <v>0.25</v>
      </c>
      <c r="L6" s="42">
        <v>8.4499999999999993</v>
      </c>
      <c r="M6" s="39">
        <v>111</v>
      </c>
      <c r="N6" s="42">
        <v>4.59</v>
      </c>
      <c r="O6" s="42">
        <v>3.86</v>
      </c>
      <c r="P6" s="42">
        <v>0.46</v>
      </c>
      <c r="Q6" s="39">
        <v>218</v>
      </c>
      <c r="R6" s="39">
        <v>184</v>
      </c>
      <c r="S6" s="42">
        <v>4.75</v>
      </c>
      <c r="T6" s="42">
        <f>ROUND(S6/L6,2)</f>
        <v>0.56000000000000005</v>
      </c>
      <c r="U6" s="60">
        <v>1.6000000000000001E-3</v>
      </c>
      <c r="V6" s="41">
        <v>7.0000000000000007E-2</v>
      </c>
      <c r="W6" s="41">
        <v>1.03</v>
      </c>
      <c r="X6" s="41">
        <v>2.69</v>
      </c>
      <c r="Y6" s="41">
        <v>4.71</v>
      </c>
      <c r="Z6" s="42">
        <f t="shared" si="0"/>
        <v>0.56999999999999995</v>
      </c>
      <c r="AA6" s="41">
        <f t="shared" si="1"/>
        <v>55</v>
      </c>
      <c r="AB6" s="41">
        <f t="shared" si="1"/>
        <v>79</v>
      </c>
      <c r="AC6" s="41">
        <f t="shared" si="2"/>
        <v>70</v>
      </c>
      <c r="AD6" s="42">
        <v>4</v>
      </c>
      <c r="AE6" s="42">
        <v>6.1</v>
      </c>
      <c r="AF6" s="42">
        <f t="shared" si="3"/>
        <v>0.66</v>
      </c>
      <c r="AG6" s="41">
        <f t="shared" si="4"/>
        <v>82</v>
      </c>
      <c r="AH6" s="39">
        <f t="shared" si="4"/>
        <v>103</v>
      </c>
      <c r="AI6" s="41">
        <f t="shared" si="5"/>
        <v>80</v>
      </c>
      <c r="AJ6" s="41">
        <v>0.26</v>
      </c>
    </row>
    <row r="7" spans="1:52" x14ac:dyDescent="0.2">
      <c r="A7" s="41" t="s">
        <v>39</v>
      </c>
      <c r="B7" s="42">
        <v>5.14</v>
      </c>
      <c r="C7" s="42">
        <v>6.34</v>
      </c>
      <c r="D7" s="42">
        <v>5.04</v>
      </c>
      <c r="E7" s="42">
        <v>0.82</v>
      </c>
      <c r="F7" s="42">
        <v>11.36</v>
      </c>
      <c r="G7" s="42">
        <v>8.1</v>
      </c>
      <c r="H7" s="42">
        <v>4.0199999999999996</v>
      </c>
      <c r="I7" s="42">
        <v>0.49680000000000002</v>
      </c>
      <c r="J7" s="42">
        <v>1.88</v>
      </c>
      <c r="K7" s="42">
        <v>0.25</v>
      </c>
      <c r="L7" s="42">
        <v>9.25</v>
      </c>
      <c r="M7" s="39">
        <v>114</v>
      </c>
      <c r="N7" s="42">
        <v>7</v>
      </c>
      <c r="O7" s="42">
        <v>2.25</v>
      </c>
      <c r="P7" s="42">
        <v>0.24</v>
      </c>
      <c r="Q7" s="39">
        <v>120</v>
      </c>
      <c r="R7" s="39">
        <v>96</v>
      </c>
      <c r="S7" s="42">
        <v>3.1</v>
      </c>
      <c r="T7" s="42">
        <f t="shared" ref="T7:T39" si="6">ROUND(S7/L7,2)</f>
        <v>0.34</v>
      </c>
      <c r="U7" s="60">
        <v>1.9E-3</v>
      </c>
      <c r="V7" s="41">
        <v>0.16</v>
      </c>
      <c r="W7" s="41">
        <v>0.94</v>
      </c>
      <c r="X7" s="41">
        <v>4.2</v>
      </c>
      <c r="Y7" s="41">
        <v>6.6</v>
      </c>
      <c r="Z7" s="42">
        <f t="shared" si="0"/>
        <v>0.64</v>
      </c>
      <c r="AA7" s="41">
        <f t="shared" si="1"/>
        <v>82</v>
      </c>
      <c r="AB7" s="41">
        <f t="shared" si="1"/>
        <v>104</v>
      </c>
      <c r="AC7" s="41">
        <f t="shared" si="2"/>
        <v>78</v>
      </c>
      <c r="AD7" s="42">
        <v>4.58</v>
      </c>
      <c r="AE7" s="42">
        <v>6.82</v>
      </c>
      <c r="AF7" s="42">
        <f t="shared" si="3"/>
        <v>0.67</v>
      </c>
      <c r="AG7" s="41">
        <f t="shared" si="4"/>
        <v>89</v>
      </c>
      <c r="AH7" s="39">
        <f t="shared" si="4"/>
        <v>108</v>
      </c>
      <c r="AI7" s="41">
        <f t="shared" si="5"/>
        <v>82</v>
      </c>
      <c r="AJ7" s="41">
        <v>5.31</v>
      </c>
    </row>
    <row r="8" spans="1:52" x14ac:dyDescent="0.2">
      <c r="A8" s="41" t="s">
        <v>52</v>
      </c>
      <c r="B8" s="42">
        <v>1.57</v>
      </c>
      <c r="C8" s="42">
        <v>2.0299999999999998</v>
      </c>
      <c r="D8" s="42">
        <v>1.5</v>
      </c>
      <c r="E8" s="42">
        <v>0.78</v>
      </c>
      <c r="F8" s="42">
        <v>4.4000000000000004</v>
      </c>
      <c r="G8" s="42">
        <v>3.85</v>
      </c>
      <c r="H8" s="42">
        <v>2.16</v>
      </c>
      <c r="I8" s="42">
        <v>0.56140000000000001</v>
      </c>
      <c r="J8" s="42">
        <v>1.76</v>
      </c>
      <c r="K8" s="42">
        <v>0.44</v>
      </c>
      <c r="L8" s="42">
        <v>4.5599999999999996</v>
      </c>
      <c r="M8" s="39">
        <v>118</v>
      </c>
      <c r="N8" s="42">
        <v>2.4700000000000002</v>
      </c>
      <c r="O8" s="42">
        <v>2.04</v>
      </c>
      <c r="P8" s="42">
        <v>0.45</v>
      </c>
      <c r="Q8" s="39">
        <v>116</v>
      </c>
      <c r="R8" s="39">
        <v>102</v>
      </c>
      <c r="S8" s="42">
        <v>2.08</v>
      </c>
      <c r="T8" s="42">
        <f t="shared" si="6"/>
        <v>0.46</v>
      </c>
      <c r="U8" s="60">
        <v>1.4E-3</v>
      </c>
      <c r="V8" s="41">
        <v>0.14000000000000001</v>
      </c>
      <c r="W8" s="41">
        <v>0.89</v>
      </c>
      <c r="X8" s="41">
        <v>1.74</v>
      </c>
      <c r="Y8" s="41">
        <v>2.2000000000000002</v>
      </c>
      <c r="Z8" s="42">
        <f t="shared" si="0"/>
        <v>0.79</v>
      </c>
      <c r="AA8" s="41">
        <f t="shared" si="1"/>
        <v>111</v>
      </c>
      <c r="AB8" s="41">
        <f t="shared" si="1"/>
        <v>108</v>
      </c>
      <c r="AC8" s="41">
        <f t="shared" si="2"/>
        <v>101</v>
      </c>
      <c r="AD8" s="42">
        <v>1.77</v>
      </c>
      <c r="AE8" s="42">
        <v>2.3199999999999998</v>
      </c>
      <c r="AF8" s="42">
        <f t="shared" si="3"/>
        <v>0.76</v>
      </c>
      <c r="AG8" s="39">
        <f t="shared" si="4"/>
        <v>113</v>
      </c>
      <c r="AH8" s="39">
        <f t="shared" si="4"/>
        <v>114</v>
      </c>
      <c r="AI8" s="39">
        <f t="shared" si="5"/>
        <v>97</v>
      </c>
      <c r="AJ8" s="41"/>
      <c r="AQ8" s="31"/>
      <c r="AR8" s="31"/>
      <c r="AS8" s="31"/>
      <c r="AT8" s="31"/>
      <c r="AU8" s="31"/>
      <c r="AV8" s="31"/>
      <c r="AW8" s="31"/>
    </row>
    <row r="9" spans="1:52" x14ac:dyDescent="0.2">
      <c r="A9" s="41" t="s">
        <v>40</v>
      </c>
      <c r="B9" s="42">
        <v>3.08</v>
      </c>
      <c r="C9" s="42">
        <v>3.47</v>
      </c>
      <c r="D9" s="42">
        <v>3.61</v>
      </c>
      <c r="E9" s="42">
        <v>0.87</v>
      </c>
      <c r="F9" s="42">
        <v>6.43</v>
      </c>
      <c r="G9" s="42">
        <v>4.51</v>
      </c>
      <c r="H9" s="42">
        <v>2.21</v>
      </c>
      <c r="I9" s="42">
        <v>0.49099999999999999</v>
      </c>
      <c r="J9" s="42">
        <v>1.22</v>
      </c>
      <c r="K9" s="42">
        <v>0.28000000000000003</v>
      </c>
      <c r="L9" s="42">
        <v>4.6500000000000004</v>
      </c>
      <c r="M9" s="39">
        <v>103</v>
      </c>
      <c r="N9" s="42">
        <v>3.4</v>
      </c>
      <c r="O9" s="42">
        <v>1.25</v>
      </c>
      <c r="P9" s="42">
        <v>0.27</v>
      </c>
      <c r="Q9" s="39">
        <v>102</v>
      </c>
      <c r="R9" s="39">
        <v>96</v>
      </c>
      <c r="S9" s="42">
        <v>2.3199999999999998</v>
      </c>
      <c r="T9" s="42">
        <f t="shared" si="6"/>
        <v>0.5</v>
      </c>
      <c r="U9" s="60">
        <v>1.9E-3</v>
      </c>
      <c r="V9" s="41">
        <v>0.17</v>
      </c>
      <c r="W9" s="41">
        <v>1.03</v>
      </c>
      <c r="X9" s="41">
        <v>3.09</v>
      </c>
      <c r="Y9" s="41">
        <v>3.49</v>
      </c>
      <c r="Z9" s="42">
        <f t="shared" si="0"/>
        <v>0.89</v>
      </c>
      <c r="AA9" s="41">
        <f t="shared" si="1"/>
        <v>100</v>
      </c>
      <c r="AB9" s="41">
        <f t="shared" si="1"/>
        <v>101</v>
      </c>
      <c r="AC9" s="41">
        <f t="shared" si="2"/>
        <v>102</v>
      </c>
      <c r="AD9" s="42">
        <v>3.25</v>
      </c>
      <c r="AE9" s="42">
        <v>3.46</v>
      </c>
      <c r="AF9" s="42">
        <f t="shared" si="3"/>
        <v>0.94</v>
      </c>
      <c r="AG9" s="39">
        <f t="shared" si="4"/>
        <v>106</v>
      </c>
      <c r="AH9" s="39">
        <f t="shared" si="4"/>
        <v>100</v>
      </c>
      <c r="AI9" s="39">
        <f t="shared" si="5"/>
        <v>108</v>
      </c>
      <c r="AJ9" s="41">
        <v>15.74</v>
      </c>
      <c r="AQ9" s="31"/>
      <c r="AR9" s="31"/>
      <c r="AS9" s="31"/>
      <c r="AT9" s="31"/>
      <c r="AU9" s="31"/>
      <c r="AV9" s="31"/>
      <c r="AW9" s="31"/>
    </row>
    <row r="10" spans="1:52" x14ac:dyDescent="0.2">
      <c r="A10" s="41" t="s">
        <v>41</v>
      </c>
      <c r="B10" s="42">
        <v>3.61</v>
      </c>
      <c r="C10" s="42">
        <v>4.1500000000000004</v>
      </c>
      <c r="D10" s="42">
        <v>3.92</v>
      </c>
      <c r="E10" s="42">
        <v>0.87</v>
      </c>
      <c r="F10" s="42">
        <v>7.28</v>
      </c>
      <c r="G10" s="42">
        <v>5.43</v>
      </c>
      <c r="H10" s="42">
        <v>2.67</v>
      </c>
      <c r="I10" s="42">
        <v>0.49099999999999999</v>
      </c>
      <c r="J10" s="42">
        <v>1.48</v>
      </c>
      <c r="K10" s="42">
        <v>0.28000000000000003</v>
      </c>
      <c r="L10" s="42">
        <v>5.45</v>
      </c>
      <c r="M10" s="39">
        <v>100</v>
      </c>
      <c r="N10" s="42">
        <v>4.08</v>
      </c>
      <c r="O10" s="42">
        <v>1.36</v>
      </c>
      <c r="P10" s="42">
        <v>0.25</v>
      </c>
      <c r="Q10" s="39">
        <v>92</v>
      </c>
      <c r="R10" s="39">
        <v>89</v>
      </c>
      <c r="S10" s="42">
        <v>2.54</v>
      </c>
      <c r="T10" s="42">
        <f t="shared" si="6"/>
        <v>0.47</v>
      </c>
      <c r="U10" s="60">
        <v>1.6999999999999999E-3</v>
      </c>
      <c r="V10" s="41">
        <v>0.13</v>
      </c>
      <c r="W10" s="41">
        <v>1.01</v>
      </c>
      <c r="X10" s="41">
        <v>3.59</v>
      </c>
      <c r="Y10" s="41">
        <v>4.1399999999999997</v>
      </c>
      <c r="Z10" s="42">
        <f t="shared" si="0"/>
        <v>0.87</v>
      </c>
      <c r="AA10" s="41">
        <f t="shared" si="1"/>
        <v>99</v>
      </c>
      <c r="AB10" s="41">
        <f t="shared" si="1"/>
        <v>100</v>
      </c>
      <c r="AC10" s="41">
        <f t="shared" si="2"/>
        <v>100</v>
      </c>
      <c r="AD10" s="42">
        <v>3.99</v>
      </c>
      <c r="AE10" s="42">
        <v>4.26</v>
      </c>
      <c r="AF10" s="42">
        <f t="shared" si="3"/>
        <v>0.94</v>
      </c>
      <c r="AG10" s="39">
        <f t="shared" si="4"/>
        <v>111</v>
      </c>
      <c r="AH10" s="39">
        <f t="shared" si="4"/>
        <v>103</v>
      </c>
      <c r="AI10" s="39">
        <f t="shared" si="5"/>
        <v>108</v>
      </c>
      <c r="AJ10" s="41">
        <v>1.389</v>
      </c>
      <c r="AQ10" s="31"/>
      <c r="AR10" s="31"/>
      <c r="AS10" s="31"/>
      <c r="AT10" s="31"/>
      <c r="AU10" s="31"/>
      <c r="AV10" s="31"/>
      <c r="AW10" s="31"/>
    </row>
    <row r="11" spans="1:52" x14ac:dyDescent="0.2">
      <c r="A11" s="41" t="s">
        <v>42</v>
      </c>
      <c r="B11" s="42">
        <v>3.35</v>
      </c>
      <c r="C11" s="42">
        <v>3.8</v>
      </c>
      <c r="D11" s="42">
        <v>3.79</v>
      </c>
      <c r="E11" s="42">
        <v>0.87</v>
      </c>
      <c r="F11" s="42">
        <v>6.82</v>
      </c>
      <c r="G11" s="42">
        <v>4.97</v>
      </c>
      <c r="H11" s="42">
        <v>2.44</v>
      </c>
      <c r="I11" s="42">
        <v>0.49099999999999999</v>
      </c>
      <c r="J11" s="42">
        <v>1.35</v>
      </c>
      <c r="K11" s="42">
        <v>0.28000000000000003</v>
      </c>
      <c r="L11" s="42">
        <v>4.68</v>
      </c>
      <c r="M11" s="39">
        <v>94</v>
      </c>
      <c r="N11" s="42">
        <v>3.45</v>
      </c>
      <c r="O11" s="42">
        <v>1.17</v>
      </c>
      <c r="P11" s="42">
        <v>0.25</v>
      </c>
      <c r="Q11" s="39">
        <v>87</v>
      </c>
      <c r="R11" s="39">
        <v>89</v>
      </c>
      <c r="S11" s="42">
        <v>1.96</v>
      </c>
      <c r="T11" s="42">
        <f t="shared" si="6"/>
        <v>0.42</v>
      </c>
      <c r="U11" s="60">
        <v>1.6999999999999999E-3</v>
      </c>
      <c r="V11" s="41">
        <v>0.16</v>
      </c>
      <c r="W11" s="41">
        <v>1.03</v>
      </c>
      <c r="X11" s="41">
        <v>2.85</v>
      </c>
      <c r="Y11" s="41">
        <v>3.56</v>
      </c>
      <c r="Z11" s="42">
        <f t="shared" si="0"/>
        <v>0.8</v>
      </c>
      <c r="AA11" s="41">
        <f t="shared" si="1"/>
        <v>85</v>
      </c>
      <c r="AB11" s="41">
        <f t="shared" si="1"/>
        <v>94</v>
      </c>
      <c r="AC11" s="41">
        <f t="shared" si="2"/>
        <v>92</v>
      </c>
      <c r="AD11" s="42">
        <v>3.05</v>
      </c>
      <c r="AE11" s="42">
        <v>3.66</v>
      </c>
      <c r="AF11" s="42">
        <f t="shared" si="3"/>
        <v>0.83</v>
      </c>
      <c r="AG11" s="39">
        <f t="shared" si="4"/>
        <v>91</v>
      </c>
      <c r="AH11" s="39">
        <f t="shared" si="4"/>
        <v>96</v>
      </c>
      <c r="AI11" s="39">
        <f t="shared" si="5"/>
        <v>95</v>
      </c>
      <c r="AJ11" s="41">
        <v>4.7220000000000004</v>
      </c>
      <c r="AQ11" s="31"/>
      <c r="AR11" s="31"/>
      <c r="AS11" s="31"/>
      <c r="AT11" s="31"/>
      <c r="AU11" s="31"/>
      <c r="AV11" s="31"/>
      <c r="AW11" s="31"/>
    </row>
    <row r="12" spans="1:52" x14ac:dyDescent="0.2">
      <c r="A12" s="41" t="s">
        <v>23</v>
      </c>
      <c r="B12" s="42">
        <v>3.59</v>
      </c>
      <c r="C12" s="42">
        <v>4.1500000000000004</v>
      </c>
      <c r="D12" s="42">
        <v>3.9</v>
      </c>
      <c r="E12" s="42">
        <v>0.86</v>
      </c>
      <c r="F12" s="42">
        <v>7.31</v>
      </c>
      <c r="G12" s="42">
        <v>5.43</v>
      </c>
      <c r="H12" s="42">
        <v>2.67</v>
      </c>
      <c r="I12" s="42">
        <v>0.49099999999999999</v>
      </c>
      <c r="J12" s="42">
        <v>1.48</v>
      </c>
      <c r="K12" s="42">
        <v>0.28000000000000003</v>
      </c>
      <c r="L12" s="42">
        <v>6.54</v>
      </c>
      <c r="M12" s="39">
        <v>120</v>
      </c>
      <c r="N12" s="42">
        <v>4.72</v>
      </c>
      <c r="O12" s="42">
        <v>1.83</v>
      </c>
      <c r="P12" s="42">
        <v>0.28000000000000003</v>
      </c>
      <c r="Q12" s="39">
        <v>124</v>
      </c>
      <c r="R12" s="39">
        <v>100</v>
      </c>
      <c r="S12" s="42">
        <v>3.48</v>
      </c>
      <c r="T12" s="42">
        <f t="shared" si="6"/>
        <v>0.53</v>
      </c>
      <c r="U12" s="60">
        <v>2E-3</v>
      </c>
      <c r="V12" s="41">
        <v>0.13</v>
      </c>
      <c r="W12" s="41">
        <v>0.98</v>
      </c>
      <c r="X12" s="41">
        <v>3.53</v>
      </c>
      <c r="Y12" s="41">
        <v>4.6100000000000003</v>
      </c>
      <c r="Z12" s="42">
        <f t="shared" si="0"/>
        <v>0.77</v>
      </c>
      <c r="AA12" s="41">
        <f t="shared" si="1"/>
        <v>98</v>
      </c>
      <c r="AB12" s="41">
        <f t="shared" si="1"/>
        <v>111</v>
      </c>
      <c r="AC12" s="41">
        <f t="shared" si="2"/>
        <v>90</v>
      </c>
      <c r="AD12" s="42">
        <v>3.8</v>
      </c>
      <c r="AE12" s="42">
        <v>4.4000000000000004</v>
      </c>
      <c r="AF12" s="42">
        <f t="shared" si="3"/>
        <v>0.86</v>
      </c>
      <c r="AG12" s="41">
        <f t="shared" si="4"/>
        <v>106</v>
      </c>
      <c r="AH12" s="39">
        <f t="shared" si="4"/>
        <v>106</v>
      </c>
      <c r="AI12" s="41">
        <f t="shared" si="5"/>
        <v>100</v>
      </c>
      <c r="AJ12" s="41">
        <v>50</v>
      </c>
      <c r="AQ12" s="31"/>
      <c r="AR12" s="31"/>
      <c r="AS12" s="31"/>
      <c r="AT12" s="31"/>
      <c r="AU12" s="31"/>
      <c r="AV12" s="31"/>
      <c r="AW12" s="31"/>
    </row>
    <row r="13" spans="1:52" x14ac:dyDescent="0.2">
      <c r="A13" s="41" t="s">
        <v>43</v>
      </c>
      <c r="B13" s="42">
        <v>2.52</v>
      </c>
      <c r="C13" s="42">
        <v>3.1</v>
      </c>
      <c r="D13" s="42">
        <v>2.71</v>
      </c>
      <c r="E13" s="42">
        <v>0.82</v>
      </c>
      <c r="F13" s="42">
        <v>6.58</v>
      </c>
      <c r="G13" s="42">
        <v>4.49</v>
      </c>
      <c r="H13" s="42">
        <v>2.35</v>
      </c>
      <c r="I13" s="42">
        <v>0.52300000000000002</v>
      </c>
      <c r="J13" s="42">
        <v>1.59</v>
      </c>
      <c r="K13" s="42">
        <v>0.36</v>
      </c>
      <c r="L13" s="42">
        <v>4.9400000000000004</v>
      </c>
      <c r="M13" s="39">
        <v>110</v>
      </c>
      <c r="N13" s="42">
        <v>2.95</v>
      </c>
      <c r="O13" s="42">
        <v>2</v>
      </c>
      <c r="P13" s="42">
        <v>0.4</v>
      </c>
      <c r="Q13" s="39">
        <v>126</v>
      </c>
      <c r="R13" s="39">
        <v>111</v>
      </c>
      <c r="S13" s="42">
        <v>2.63</v>
      </c>
      <c r="T13" s="42">
        <f t="shared" si="6"/>
        <v>0.53</v>
      </c>
      <c r="U13" s="60"/>
      <c r="V13" s="41"/>
      <c r="W13" s="41">
        <v>0.99</v>
      </c>
      <c r="X13" s="41">
        <v>2.2799999999999998</v>
      </c>
      <c r="Y13" s="41">
        <v>2.93</v>
      </c>
      <c r="Z13" s="42">
        <f t="shared" si="0"/>
        <v>0.78</v>
      </c>
      <c r="AA13" s="41">
        <f t="shared" si="1"/>
        <v>90</v>
      </c>
      <c r="AB13" s="41">
        <f t="shared" si="1"/>
        <v>95</v>
      </c>
      <c r="AC13" s="41">
        <f t="shared" si="2"/>
        <v>95</v>
      </c>
      <c r="AD13" s="42">
        <v>2.35</v>
      </c>
      <c r="AE13" s="42">
        <v>2.99</v>
      </c>
      <c r="AF13" s="42">
        <f t="shared" si="3"/>
        <v>0.79</v>
      </c>
      <c r="AG13" s="39">
        <f t="shared" si="4"/>
        <v>93</v>
      </c>
      <c r="AH13" s="39">
        <f t="shared" si="4"/>
        <v>96</v>
      </c>
      <c r="AI13" s="39">
        <f t="shared" si="5"/>
        <v>96</v>
      </c>
      <c r="AJ13" s="41">
        <v>1.181</v>
      </c>
    </row>
    <row r="14" spans="1:52" x14ac:dyDescent="0.2">
      <c r="A14" s="41" t="s">
        <v>45</v>
      </c>
      <c r="B14" s="42">
        <v>2.93</v>
      </c>
      <c r="C14" s="42">
        <v>3.34</v>
      </c>
      <c r="D14" s="42">
        <v>3.43</v>
      </c>
      <c r="E14" s="42">
        <v>0.86</v>
      </c>
      <c r="F14" s="42">
        <v>6.36</v>
      </c>
      <c r="G14" s="42">
        <v>4.3099999999999996</v>
      </c>
      <c r="H14" s="42">
        <v>2.12</v>
      </c>
      <c r="I14" s="42">
        <v>0.49099999999999999</v>
      </c>
      <c r="J14" s="42">
        <v>1.17</v>
      </c>
      <c r="K14" s="42">
        <v>0.28000000000000003</v>
      </c>
      <c r="L14" s="42">
        <v>4.46</v>
      </c>
      <c r="M14" s="39">
        <v>103</v>
      </c>
      <c r="N14" s="42">
        <v>3.12</v>
      </c>
      <c r="O14" s="42">
        <v>1.25</v>
      </c>
      <c r="P14" s="42">
        <v>0.28000000000000003</v>
      </c>
      <c r="Q14" s="39">
        <v>107</v>
      </c>
      <c r="R14" s="39">
        <v>100</v>
      </c>
      <c r="S14" s="42">
        <v>2.2599999999999998</v>
      </c>
      <c r="T14" s="42">
        <f t="shared" si="6"/>
        <v>0.51</v>
      </c>
      <c r="U14" s="60">
        <v>2.2000000000000001E-3</v>
      </c>
      <c r="V14" s="41">
        <v>0.2</v>
      </c>
      <c r="W14" s="41">
        <v>0.99</v>
      </c>
      <c r="X14" s="41">
        <v>2.75</v>
      </c>
      <c r="Y14" s="41">
        <v>3.09</v>
      </c>
      <c r="Z14" s="42">
        <f t="shared" si="0"/>
        <v>0.89</v>
      </c>
      <c r="AA14" s="41">
        <f t="shared" si="1"/>
        <v>94</v>
      </c>
      <c r="AB14" s="41">
        <f t="shared" si="1"/>
        <v>93</v>
      </c>
      <c r="AC14" s="41">
        <f t="shared" si="2"/>
        <v>103</v>
      </c>
      <c r="AD14" s="42">
        <v>2.88</v>
      </c>
      <c r="AE14" s="42">
        <v>3.11</v>
      </c>
      <c r="AF14" s="42">
        <f t="shared" si="3"/>
        <v>0.93</v>
      </c>
      <c r="AG14" s="39">
        <f t="shared" si="4"/>
        <v>98</v>
      </c>
      <c r="AH14" s="39">
        <f t="shared" si="4"/>
        <v>93</v>
      </c>
      <c r="AI14" s="39">
        <f t="shared" si="5"/>
        <v>108</v>
      </c>
      <c r="AJ14" s="41">
        <v>0.89300000000000002</v>
      </c>
    </row>
    <row r="15" spans="1:52" x14ac:dyDescent="0.2">
      <c r="A15" s="41" t="s">
        <v>46</v>
      </c>
      <c r="B15" s="42">
        <v>3.7</v>
      </c>
      <c r="C15" s="42">
        <v>4.5599999999999996</v>
      </c>
      <c r="D15" s="42">
        <v>3.72</v>
      </c>
      <c r="E15" s="42">
        <v>0.81</v>
      </c>
      <c r="F15" s="42">
        <v>9.14</v>
      </c>
      <c r="G15" s="42">
        <v>6.1</v>
      </c>
      <c r="H15" s="42">
        <v>3.13</v>
      </c>
      <c r="I15" s="42">
        <v>0.51359999999999995</v>
      </c>
      <c r="J15" s="42">
        <v>1.72</v>
      </c>
      <c r="K15" s="42">
        <v>0.28000000000000003</v>
      </c>
      <c r="L15" s="42">
        <v>5.62</v>
      </c>
      <c r="M15" s="39">
        <v>92</v>
      </c>
      <c r="N15" s="42">
        <v>3.94</v>
      </c>
      <c r="O15" s="42">
        <v>1.69</v>
      </c>
      <c r="P15" s="42">
        <v>0.3</v>
      </c>
      <c r="Q15" s="39">
        <v>98</v>
      </c>
      <c r="R15" s="39">
        <v>107</v>
      </c>
      <c r="S15" s="42">
        <v>2.2400000000000002</v>
      </c>
      <c r="T15" s="42">
        <f t="shared" si="6"/>
        <v>0.4</v>
      </c>
      <c r="U15" s="60">
        <v>2.3999999999999998E-3</v>
      </c>
      <c r="V15" s="41">
        <v>0.15</v>
      </c>
      <c r="W15" s="41">
        <v>0.99</v>
      </c>
      <c r="X15" s="41">
        <v>2.79</v>
      </c>
      <c r="Y15" s="41">
        <v>3.91</v>
      </c>
      <c r="Z15" s="42">
        <f t="shared" si="0"/>
        <v>0.71</v>
      </c>
      <c r="AA15" s="41">
        <f t="shared" si="1"/>
        <v>75</v>
      </c>
      <c r="AB15" s="41">
        <f t="shared" si="1"/>
        <v>86</v>
      </c>
      <c r="AC15" s="41">
        <f t="shared" si="2"/>
        <v>88</v>
      </c>
      <c r="AD15" s="42">
        <v>3</v>
      </c>
      <c r="AE15" s="42">
        <v>4.03</v>
      </c>
      <c r="AF15" s="42">
        <f t="shared" si="3"/>
        <v>0.74</v>
      </c>
      <c r="AG15" s="39">
        <f t="shared" si="4"/>
        <v>81</v>
      </c>
      <c r="AH15" s="39">
        <f t="shared" si="4"/>
        <v>88</v>
      </c>
      <c r="AI15" s="39">
        <f t="shared" si="5"/>
        <v>91</v>
      </c>
      <c r="AJ15" s="41">
        <v>0.98199999999999998</v>
      </c>
    </row>
    <row r="16" spans="1:52" x14ac:dyDescent="0.2">
      <c r="A16" s="41" t="s">
        <v>51</v>
      </c>
      <c r="B16" s="42">
        <v>2.57</v>
      </c>
      <c r="C16" s="42">
        <v>3.13</v>
      </c>
      <c r="D16" s="42">
        <v>2.83</v>
      </c>
      <c r="E16" s="42">
        <v>0.83</v>
      </c>
      <c r="F16" s="42">
        <v>6.66</v>
      </c>
      <c r="G16" s="42">
        <v>4.43</v>
      </c>
      <c r="H16" s="42">
        <v>2.29</v>
      </c>
      <c r="I16" s="42">
        <v>0.51660000000000006</v>
      </c>
      <c r="J16" s="42">
        <v>1.51</v>
      </c>
      <c r="K16" s="42">
        <v>0.35</v>
      </c>
      <c r="L16" s="42">
        <v>6.34</v>
      </c>
      <c r="M16" s="39">
        <v>143</v>
      </c>
      <c r="N16" s="42">
        <v>3.48</v>
      </c>
      <c r="O16" s="42">
        <v>2.83</v>
      </c>
      <c r="P16" s="42">
        <v>0.25</v>
      </c>
      <c r="Q16" s="39">
        <v>187</v>
      </c>
      <c r="R16" s="39">
        <v>129</v>
      </c>
      <c r="S16" s="42">
        <v>3.1</v>
      </c>
      <c r="T16" s="42">
        <f t="shared" si="6"/>
        <v>0.49</v>
      </c>
      <c r="U16" s="60"/>
      <c r="V16" s="41"/>
      <c r="W16" s="41">
        <v>0.94</v>
      </c>
      <c r="X16" s="41">
        <v>2.11</v>
      </c>
      <c r="Y16" s="41">
        <v>3.27</v>
      </c>
      <c r="Z16" s="42">
        <f t="shared" si="0"/>
        <v>0.65</v>
      </c>
      <c r="AA16" s="41">
        <f t="shared" si="1"/>
        <v>82</v>
      </c>
      <c r="AB16" s="41">
        <f t="shared" si="1"/>
        <v>104</v>
      </c>
      <c r="AC16" s="41">
        <f t="shared" si="2"/>
        <v>78</v>
      </c>
      <c r="AD16" s="42">
        <v>2.4</v>
      </c>
      <c r="AE16" s="42">
        <v>3.74</v>
      </c>
      <c r="AF16" s="42">
        <f t="shared" si="3"/>
        <v>0.64</v>
      </c>
      <c r="AG16" s="39">
        <f t="shared" si="4"/>
        <v>93</v>
      </c>
      <c r="AH16" s="39">
        <f t="shared" si="4"/>
        <v>119</v>
      </c>
      <c r="AI16" s="39">
        <f t="shared" si="5"/>
        <v>77</v>
      </c>
      <c r="AJ16" s="41">
        <v>7.8570000000000002</v>
      </c>
    </row>
    <row r="17" spans="1:36" x14ac:dyDescent="0.2">
      <c r="A17" s="41" t="s">
        <v>27</v>
      </c>
      <c r="B17" s="42">
        <v>4.9000000000000004</v>
      </c>
      <c r="C17" s="42">
        <v>5.93</v>
      </c>
      <c r="D17" s="42">
        <v>5.07</v>
      </c>
      <c r="E17" s="42">
        <v>0.84</v>
      </c>
      <c r="F17" s="42">
        <v>10.6</v>
      </c>
      <c r="G17" s="42">
        <v>7.54</v>
      </c>
      <c r="H17" s="42">
        <v>3.7</v>
      </c>
      <c r="I17" s="42">
        <v>0.49049999999999999</v>
      </c>
      <c r="J17" s="42">
        <v>1.72</v>
      </c>
      <c r="K17" s="42">
        <v>0.24</v>
      </c>
      <c r="L17" s="42">
        <v>9.39</v>
      </c>
      <c r="M17" s="39">
        <v>125</v>
      </c>
      <c r="N17" s="42">
        <v>6.36</v>
      </c>
      <c r="O17" s="42">
        <v>3.04</v>
      </c>
      <c r="P17" s="42">
        <v>0.32</v>
      </c>
      <c r="Q17" s="39">
        <v>177</v>
      </c>
      <c r="R17" s="39">
        <v>133</v>
      </c>
      <c r="S17" s="42">
        <v>4.91</v>
      </c>
      <c r="T17" s="42">
        <f t="shared" si="6"/>
        <v>0.52</v>
      </c>
      <c r="U17" s="60"/>
      <c r="V17" s="41"/>
      <c r="W17" s="41">
        <v>0.99</v>
      </c>
      <c r="X17" s="41">
        <v>3.69</v>
      </c>
      <c r="Y17" s="41">
        <v>6.28</v>
      </c>
      <c r="Z17" s="42">
        <f t="shared" si="0"/>
        <v>0.59</v>
      </c>
      <c r="AA17" s="41">
        <f t="shared" si="1"/>
        <v>75</v>
      </c>
      <c r="AB17" s="41">
        <f t="shared" si="1"/>
        <v>106</v>
      </c>
      <c r="AC17" s="41">
        <f t="shared" si="2"/>
        <v>70</v>
      </c>
      <c r="AD17" s="42">
        <v>4.32</v>
      </c>
      <c r="AE17" s="42">
        <v>6.44</v>
      </c>
      <c r="AF17" s="42">
        <f t="shared" si="3"/>
        <v>0.67</v>
      </c>
      <c r="AG17" s="39">
        <f t="shared" si="4"/>
        <v>88</v>
      </c>
      <c r="AH17" s="39">
        <f t="shared" si="4"/>
        <v>109</v>
      </c>
      <c r="AI17" s="39">
        <f t="shared" si="5"/>
        <v>80</v>
      </c>
      <c r="AJ17" s="41">
        <v>1.875</v>
      </c>
    </row>
    <row r="18" spans="1:36" x14ac:dyDescent="0.2">
      <c r="A18" s="41" t="s">
        <v>28</v>
      </c>
      <c r="B18" s="42">
        <v>4.8099999999999996</v>
      </c>
      <c r="C18" s="42">
        <v>5.76</v>
      </c>
      <c r="D18" s="42">
        <v>5.03</v>
      </c>
      <c r="E18" s="42">
        <v>0.84</v>
      </c>
      <c r="F18" s="42">
        <v>10.16</v>
      </c>
      <c r="G18" s="42">
        <v>7.54</v>
      </c>
      <c r="H18" s="42">
        <v>3.7</v>
      </c>
      <c r="I18" s="42">
        <v>0.49049999999999999</v>
      </c>
      <c r="J18" s="42">
        <v>1.72</v>
      </c>
      <c r="K18" s="42">
        <v>0.24</v>
      </c>
      <c r="L18" s="42">
        <v>8.16</v>
      </c>
      <c r="M18" s="39">
        <v>108</v>
      </c>
      <c r="N18" s="42">
        <v>5.22</v>
      </c>
      <c r="O18" s="42">
        <v>2.94</v>
      </c>
      <c r="P18" s="42">
        <v>0.36</v>
      </c>
      <c r="Q18" s="39">
        <v>171</v>
      </c>
      <c r="R18" s="39">
        <v>150</v>
      </c>
      <c r="S18" s="42">
        <v>4.71</v>
      </c>
      <c r="T18" s="42">
        <f t="shared" si="6"/>
        <v>0.57999999999999996</v>
      </c>
      <c r="U18" s="60">
        <v>6.9999999999999999E-4</v>
      </c>
      <c r="V18" s="41">
        <v>7.0000000000000007E-2</v>
      </c>
      <c r="W18" s="41">
        <v>1.03</v>
      </c>
      <c r="X18" s="41">
        <v>3.47</v>
      </c>
      <c r="Y18" s="41">
        <v>5.36</v>
      </c>
      <c r="Z18" s="42">
        <f t="shared" si="0"/>
        <v>0.65</v>
      </c>
      <c r="AA18" s="41">
        <f t="shared" si="1"/>
        <v>72</v>
      </c>
      <c r="AB18" s="41">
        <f t="shared" si="1"/>
        <v>93</v>
      </c>
      <c r="AC18" s="41">
        <f t="shared" si="2"/>
        <v>77</v>
      </c>
      <c r="AD18" s="42">
        <v>4.42</v>
      </c>
      <c r="AE18" s="42">
        <v>5.46</v>
      </c>
      <c r="AF18" s="42">
        <f t="shared" si="3"/>
        <v>0.81</v>
      </c>
      <c r="AG18" s="39">
        <f t="shared" si="4"/>
        <v>92</v>
      </c>
      <c r="AH18" s="39">
        <f t="shared" si="4"/>
        <v>95</v>
      </c>
      <c r="AI18" s="39">
        <f t="shared" si="5"/>
        <v>96</v>
      </c>
      <c r="AJ18" s="41">
        <v>3.6539999999999999</v>
      </c>
    </row>
    <row r="19" spans="1:36" x14ac:dyDescent="0.2">
      <c r="A19" s="41" t="s">
        <v>29</v>
      </c>
      <c r="B19" s="42">
        <v>3.4</v>
      </c>
      <c r="C19" s="42">
        <v>3.9</v>
      </c>
      <c r="D19" s="42">
        <v>3.78</v>
      </c>
      <c r="E19" s="42">
        <v>0.86</v>
      </c>
      <c r="F19" s="42">
        <v>7</v>
      </c>
      <c r="G19" s="42">
        <v>5.0999999999999996</v>
      </c>
      <c r="H19" s="42">
        <v>2.5</v>
      </c>
      <c r="I19" s="42">
        <v>0.49099999999999999</v>
      </c>
      <c r="J19" s="42">
        <v>1.39</v>
      </c>
      <c r="K19" s="42">
        <v>0.28000000000000003</v>
      </c>
      <c r="L19" s="42">
        <v>5.98</v>
      </c>
      <c r="M19" s="39">
        <v>117</v>
      </c>
      <c r="N19" s="41">
        <v>3.94</v>
      </c>
      <c r="O19" s="41">
        <v>2.04</v>
      </c>
      <c r="P19" s="42">
        <v>0.34</v>
      </c>
      <c r="Q19" s="39">
        <v>147</v>
      </c>
      <c r="R19" s="41">
        <v>121</v>
      </c>
      <c r="S19" s="41">
        <v>3.19</v>
      </c>
      <c r="T19" s="42">
        <f t="shared" si="6"/>
        <v>0.53</v>
      </c>
      <c r="U19" s="60">
        <v>1.6000000000000001E-3</v>
      </c>
      <c r="V19" s="41">
        <v>0.13</v>
      </c>
      <c r="W19" s="41">
        <v>0.98</v>
      </c>
      <c r="X19" s="41">
        <v>3.24</v>
      </c>
      <c r="Y19" s="41">
        <v>3.88</v>
      </c>
      <c r="Z19" s="42">
        <f t="shared" si="0"/>
        <v>0.84</v>
      </c>
      <c r="AA19" s="41">
        <f t="shared" ref="AA19:AB34" si="7">ROUND(X19/B19*100,0)</f>
        <v>95</v>
      </c>
      <c r="AB19" s="41">
        <f t="shared" si="7"/>
        <v>99</v>
      </c>
      <c r="AC19" s="41">
        <f t="shared" si="2"/>
        <v>98</v>
      </c>
      <c r="AD19" s="42">
        <v>3.41</v>
      </c>
      <c r="AE19" s="42">
        <v>3.94</v>
      </c>
      <c r="AF19" s="42">
        <f t="shared" si="3"/>
        <v>0.87</v>
      </c>
      <c r="AG19" s="39">
        <f t="shared" ref="AG19:AH34" si="8">ROUND(AD19/B19*100,0)</f>
        <v>100</v>
      </c>
      <c r="AH19" s="39">
        <f t="shared" si="8"/>
        <v>101</v>
      </c>
      <c r="AI19" s="39">
        <f t="shared" si="5"/>
        <v>101</v>
      </c>
      <c r="AJ19" s="41">
        <v>37.020000000000003</v>
      </c>
    </row>
    <row r="20" spans="1:36" x14ac:dyDescent="0.2">
      <c r="A20" s="41" t="s">
        <v>47</v>
      </c>
      <c r="B20" s="42">
        <v>4.1900000000000004</v>
      </c>
      <c r="C20" s="42">
        <v>5.41</v>
      </c>
      <c r="D20" s="42">
        <v>3.67</v>
      </c>
      <c r="E20" s="42">
        <v>0.78</v>
      </c>
      <c r="F20" s="42">
        <v>10.3</v>
      </c>
      <c r="G20" s="42">
        <v>7.54</v>
      </c>
      <c r="H20" s="42">
        <v>4.09</v>
      </c>
      <c r="I20" s="42">
        <v>0.54299999999999993</v>
      </c>
      <c r="J20" s="42">
        <v>2.27</v>
      </c>
      <c r="K20" s="42">
        <v>0.34</v>
      </c>
      <c r="L20" s="42">
        <v>8.8699999999999992</v>
      </c>
      <c r="M20" s="39">
        <f>ROUND(L20/G20*100,0)</f>
        <v>118</v>
      </c>
      <c r="N20" s="41">
        <v>5.68</v>
      </c>
      <c r="O20" s="41">
        <v>3.15</v>
      </c>
      <c r="P20" s="42">
        <f>ROUND(O20/L20,2)</f>
        <v>0.36</v>
      </c>
      <c r="Q20" s="39">
        <f>ROUND(O20/J20*100,0)</f>
        <v>139</v>
      </c>
      <c r="R20" s="39">
        <f>ROUND(P20/K20*100,0)</f>
        <v>106</v>
      </c>
      <c r="S20" s="41">
        <v>4.26</v>
      </c>
      <c r="T20" s="42">
        <f t="shared" si="6"/>
        <v>0.48</v>
      </c>
      <c r="U20" s="60"/>
      <c r="V20" s="41"/>
      <c r="W20" s="42">
        <f>ROUND(Y20/N20,2)</f>
        <v>0.98</v>
      </c>
      <c r="X20" s="41">
        <v>3.8</v>
      </c>
      <c r="Y20" s="41">
        <v>5.58</v>
      </c>
      <c r="Z20" s="42">
        <f t="shared" si="0"/>
        <v>0.68</v>
      </c>
      <c r="AA20" s="41">
        <f t="shared" si="7"/>
        <v>91</v>
      </c>
      <c r="AB20" s="41">
        <f t="shared" si="7"/>
        <v>103</v>
      </c>
      <c r="AC20" s="41">
        <f t="shared" si="2"/>
        <v>87</v>
      </c>
      <c r="AD20" s="42">
        <v>3.9</v>
      </c>
      <c r="AE20" s="42">
        <v>5.52</v>
      </c>
      <c r="AF20" s="42">
        <f t="shared" si="3"/>
        <v>0.71</v>
      </c>
      <c r="AG20" s="39">
        <f t="shared" si="8"/>
        <v>93</v>
      </c>
      <c r="AH20" s="39">
        <f t="shared" si="8"/>
        <v>102</v>
      </c>
      <c r="AI20" s="39">
        <f t="shared" si="5"/>
        <v>91</v>
      </c>
      <c r="AJ20" s="41">
        <v>50</v>
      </c>
    </row>
    <row r="21" spans="1:36" x14ac:dyDescent="0.2">
      <c r="A21" s="41" t="s">
        <v>49</v>
      </c>
      <c r="B21" s="42">
        <v>3.47</v>
      </c>
      <c r="C21" s="42">
        <v>4.51</v>
      </c>
      <c r="D21" s="42">
        <v>3.03</v>
      </c>
      <c r="E21" s="42">
        <v>0.77</v>
      </c>
      <c r="F21" s="42">
        <v>9.02</v>
      </c>
      <c r="G21" s="42">
        <v>6.58</v>
      </c>
      <c r="H21" s="42">
        <v>3.63</v>
      </c>
      <c r="I21" s="42">
        <v>0.5514</v>
      </c>
      <c r="J21" s="42">
        <v>2.2000000000000002</v>
      </c>
      <c r="K21" s="42">
        <v>0.35</v>
      </c>
      <c r="L21" s="42">
        <v>8.1300000000000008</v>
      </c>
      <c r="M21" s="39">
        <v>124</v>
      </c>
      <c r="N21" s="41">
        <v>4.53</v>
      </c>
      <c r="O21" s="41">
        <v>3.6</v>
      </c>
      <c r="P21" s="42">
        <f t="shared" ref="P21:P39" si="9">ROUND(O21/L21,2)</f>
        <v>0.44</v>
      </c>
      <c r="Q21" s="39">
        <v>164</v>
      </c>
      <c r="R21" s="41">
        <v>126</v>
      </c>
      <c r="S21" s="41">
        <v>4.16</v>
      </c>
      <c r="T21" s="41">
        <f t="shared" si="6"/>
        <v>0.51</v>
      </c>
      <c r="U21" s="60">
        <v>1.6999999999999999E-3</v>
      </c>
      <c r="V21" s="41">
        <v>0.06</v>
      </c>
      <c r="W21" s="42">
        <f t="shared" ref="W21:W39" si="10">ROUND(Y21/N21,2)</f>
        <v>1.06</v>
      </c>
      <c r="X21" s="41">
        <v>3.13</v>
      </c>
      <c r="Y21" s="41">
        <v>4.8099999999999996</v>
      </c>
      <c r="Z21" s="42">
        <f t="shared" si="0"/>
        <v>0.65</v>
      </c>
      <c r="AA21" s="41">
        <f t="shared" si="7"/>
        <v>90</v>
      </c>
      <c r="AB21" s="41">
        <f t="shared" si="7"/>
        <v>107</v>
      </c>
      <c r="AC21" s="41">
        <f t="shared" si="2"/>
        <v>84</v>
      </c>
      <c r="AD21" s="42">
        <v>3.85</v>
      </c>
      <c r="AE21" s="42">
        <v>5.35</v>
      </c>
      <c r="AF21" s="42">
        <f t="shared" si="3"/>
        <v>0.72</v>
      </c>
      <c r="AG21" s="39">
        <f t="shared" si="8"/>
        <v>111</v>
      </c>
      <c r="AH21" s="39">
        <f t="shared" si="8"/>
        <v>119</v>
      </c>
      <c r="AI21" s="39">
        <f t="shared" si="5"/>
        <v>94</v>
      </c>
      <c r="AJ21" s="41">
        <v>1.1930000000000001</v>
      </c>
    </row>
    <row r="22" spans="1:36" x14ac:dyDescent="0.2">
      <c r="A22" s="41" t="s">
        <v>110</v>
      </c>
      <c r="B22" s="42">
        <v>4.99</v>
      </c>
      <c r="C22" s="42">
        <v>6.17</v>
      </c>
      <c r="D22" s="42">
        <v>4.8600000000000003</v>
      </c>
      <c r="E22" s="42">
        <v>0.82</v>
      </c>
      <c r="F22" s="42">
        <v>11.19</v>
      </c>
      <c r="G22" s="42">
        <v>7.94</v>
      </c>
      <c r="H22" s="42">
        <v>3.98</v>
      </c>
      <c r="I22" s="42">
        <v>0.50099999999999989</v>
      </c>
      <c r="J22" s="42">
        <v>1.89</v>
      </c>
      <c r="K22" s="42">
        <v>0.26</v>
      </c>
      <c r="L22" s="42">
        <v>9.07</v>
      </c>
      <c r="M22" s="39">
        <f t="shared" ref="M22:M39" si="11">ROUND(L22/G22*100,0)</f>
        <v>114</v>
      </c>
      <c r="N22" s="41">
        <v>6.12</v>
      </c>
      <c r="O22" s="41">
        <v>2.96</v>
      </c>
      <c r="P22" s="42">
        <f t="shared" si="9"/>
        <v>0.33</v>
      </c>
      <c r="Q22" s="39">
        <f t="shared" ref="Q22:R37" si="12">ROUND(O22/J22*100,0)</f>
        <v>157</v>
      </c>
      <c r="R22" s="39">
        <f t="shared" si="12"/>
        <v>127</v>
      </c>
      <c r="S22" s="41">
        <v>5.59</v>
      </c>
      <c r="T22" s="42">
        <f t="shared" si="6"/>
        <v>0.62</v>
      </c>
      <c r="U22" s="60">
        <v>2.8999999999999998E-3</v>
      </c>
      <c r="V22" s="41">
        <v>0.18</v>
      </c>
      <c r="W22" s="42">
        <f t="shared" si="10"/>
        <v>1.02</v>
      </c>
      <c r="X22" s="41">
        <v>5.31</v>
      </c>
      <c r="Y22" s="41">
        <v>6.23</v>
      </c>
      <c r="Z22" s="42">
        <f t="shared" si="0"/>
        <v>0.85</v>
      </c>
      <c r="AA22" s="41">
        <f t="shared" si="7"/>
        <v>106</v>
      </c>
      <c r="AB22" s="41">
        <f t="shared" si="7"/>
        <v>101</v>
      </c>
      <c r="AC22" s="41">
        <f t="shared" si="2"/>
        <v>104</v>
      </c>
      <c r="AD22" s="42">
        <v>5.51</v>
      </c>
      <c r="AE22" s="42">
        <v>6.22</v>
      </c>
      <c r="AF22" s="42">
        <f t="shared" si="3"/>
        <v>0.89</v>
      </c>
      <c r="AG22" s="39">
        <f t="shared" si="8"/>
        <v>110</v>
      </c>
      <c r="AH22" s="39">
        <f t="shared" si="8"/>
        <v>101</v>
      </c>
      <c r="AI22" s="39">
        <f t="shared" si="5"/>
        <v>109</v>
      </c>
      <c r="AJ22" s="41">
        <v>50</v>
      </c>
    </row>
    <row r="23" spans="1:36" x14ac:dyDescent="0.2">
      <c r="A23" s="41" t="s">
        <v>50</v>
      </c>
      <c r="B23" s="42">
        <v>3.92</v>
      </c>
      <c r="C23" s="42">
        <v>4.63</v>
      </c>
      <c r="D23" s="42">
        <v>4.41</v>
      </c>
      <c r="E23" s="42">
        <v>0.85</v>
      </c>
      <c r="F23" s="42">
        <v>9.81</v>
      </c>
      <c r="G23" s="42">
        <v>6.21</v>
      </c>
      <c r="H23" s="42">
        <v>3.05</v>
      </c>
      <c r="I23" s="42">
        <v>0.49049999999999999</v>
      </c>
      <c r="J23" s="42">
        <v>1.53</v>
      </c>
      <c r="K23" s="42">
        <v>0.25</v>
      </c>
      <c r="L23" s="42">
        <v>7.55</v>
      </c>
      <c r="M23" s="39">
        <f t="shared" si="11"/>
        <v>122</v>
      </c>
      <c r="N23" s="41">
        <v>4.8</v>
      </c>
      <c r="O23" s="41">
        <v>2.76</v>
      </c>
      <c r="P23" s="42">
        <f t="shared" si="9"/>
        <v>0.37</v>
      </c>
      <c r="Q23" s="39">
        <f t="shared" si="12"/>
        <v>180</v>
      </c>
      <c r="R23" s="39">
        <f t="shared" si="12"/>
        <v>148</v>
      </c>
      <c r="S23" s="41">
        <v>4.24</v>
      </c>
      <c r="T23" s="42">
        <f t="shared" si="6"/>
        <v>0.56000000000000005</v>
      </c>
      <c r="U23" s="60">
        <v>1.5E-3</v>
      </c>
      <c r="V23" s="41">
        <v>0.06</v>
      </c>
      <c r="W23" s="42">
        <f t="shared" si="10"/>
        <v>0.98</v>
      </c>
      <c r="X23" s="41">
        <v>3.29</v>
      </c>
      <c r="Y23" s="41">
        <v>4.71</v>
      </c>
      <c r="Z23" s="42">
        <f t="shared" si="0"/>
        <v>0.7</v>
      </c>
      <c r="AA23" s="41">
        <f t="shared" si="7"/>
        <v>84</v>
      </c>
      <c r="AB23" s="41">
        <f t="shared" si="7"/>
        <v>102</v>
      </c>
      <c r="AC23" s="41">
        <f t="shared" si="2"/>
        <v>82</v>
      </c>
      <c r="AD23" s="42">
        <v>4.21</v>
      </c>
      <c r="AE23" s="42">
        <v>4.91</v>
      </c>
      <c r="AF23" s="42">
        <f t="shared" si="3"/>
        <v>0.86</v>
      </c>
      <c r="AG23" s="39">
        <f t="shared" si="8"/>
        <v>107</v>
      </c>
      <c r="AH23" s="39">
        <f t="shared" si="8"/>
        <v>106</v>
      </c>
      <c r="AI23" s="39">
        <f t="shared" si="5"/>
        <v>101</v>
      </c>
      <c r="AJ23" s="41">
        <v>0.69199999999999995</v>
      </c>
    </row>
    <row r="24" spans="1:36" x14ac:dyDescent="0.2">
      <c r="A24" s="41" t="s">
        <v>48</v>
      </c>
      <c r="B24" s="42">
        <v>3.64</v>
      </c>
      <c r="C24" s="42">
        <v>4.28</v>
      </c>
      <c r="D24" s="42">
        <v>4.1900000000000004</v>
      </c>
      <c r="E24" s="42">
        <v>0.85</v>
      </c>
      <c r="F24" s="42">
        <v>9.24</v>
      </c>
      <c r="G24" s="42">
        <v>5.79</v>
      </c>
      <c r="H24" s="42">
        <v>2.84</v>
      </c>
      <c r="I24" s="42">
        <v>0.49049999999999999</v>
      </c>
      <c r="J24" s="42">
        <v>1.45</v>
      </c>
      <c r="K24" s="42">
        <v>0.25</v>
      </c>
      <c r="L24" s="42">
        <v>5.76</v>
      </c>
      <c r="M24" s="39">
        <f t="shared" si="11"/>
        <v>99</v>
      </c>
      <c r="N24" s="41">
        <v>3.81</v>
      </c>
      <c r="O24" s="41">
        <v>1.95</v>
      </c>
      <c r="P24" s="42">
        <f t="shared" si="9"/>
        <v>0.34</v>
      </c>
      <c r="Q24" s="39">
        <f t="shared" si="12"/>
        <v>134</v>
      </c>
      <c r="R24" s="39">
        <f t="shared" si="12"/>
        <v>136</v>
      </c>
      <c r="S24" s="41">
        <v>3.09</v>
      </c>
      <c r="T24" s="42">
        <f t="shared" si="6"/>
        <v>0.54</v>
      </c>
      <c r="U24" s="60">
        <v>5.9999999999999995E-4</v>
      </c>
      <c r="V24" s="41">
        <v>0.09</v>
      </c>
      <c r="W24" s="42">
        <f t="shared" si="10"/>
        <v>0.92</v>
      </c>
      <c r="X24" s="41">
        <v>2.42</v>
      </c>
      <c r="Y24" s="41">
        <v>3.5</v>
      </c>
      <c r="Z24" s="42">
        <f t="shared" si="0"/>
        <v>0.69</v>
      </c>
      <c r="AA24" s="41">
        <f t="shared" si="7"/>
        <v>66</v>
      </c>
      <c r="AB24" s="41">
        <f t="shared" si="7"/>
        <v>82</v>
      </c>
      <c r="AC24" s="41">
        <f t="shared" si="2"/>
        <v>81</v>
      </c>
      <c r="AD24" s="42">
        <v>2.81</v>
      </c>
      <c r="AE24" s="42">
        <v>3.72</v>
      </c>
      <c r="AF24" s="42">
        <f t="shared" si="3"/>
        <v>0.76</v>
      </c>
      <c r="AG24" s="39">
        <f t="shared" si="8"/>
        <v>77</v>
      </c>
      <c r="AH24" s="39">
        <f t="shared" si="8"/>
        <v>87</v>
      </c>
      <c r="AI24" s="39">
        <f t="shared" si="5"/>
        <v>89</v>
      </c>
      <c r="AJ24" s="41">
        <v>3.25</v>
      </c>
    </row>
    <row r="25" spans="1:36" x14ac:dyDescent="0.2">
      <c r="A25" s="41" t="s">
        <v>111</v>
      </c>
      <c r="B25" s="42">
        <v>3.09</v>
      </c>
      <c r="C25" s="42">
        <v>3.52</v>
      </c>
      <c r="D25" s="42">
        <v>3.57</v>
      </c>
      <c r="E25" s="42">
        <v>0.86</v>
      </c>
      <c r="F25" s="42">
        <v>6.54</v>
      </c>
      <c r="G25" s="42">
        <v>4.57</v>
      </c>
      <c r="H25" s="42">
        <v>2.2400000000000002</v>
      </c>
      <c r="I25" s="42">
        <v>0.49099999999999999</v>
      </c>
      <c r="J25" s="42">
        <v>1.24</v>
      </c>
      <c r="K25" s="42">
        <v>0.28000000000000003</v>
      </c>
      <c r="L25" s="42">
        <v>5.94</v>
      </c>
      <c r="M25" s="39">
        <f t="shared" si="11"/>
        <v>130</v>
      </c>
      <c r="N25" s="41">
        <v>3.92</v>
      </c>
      <c r="O25" s="41">
        <v>1.99</v>
      </c>
      <c r="P25" s="42">
        <f t="shared" si="9"/>
        <v>0.34</v>
      </c>
      <c r="Q25" s="39">
        <f t="shared" si="12"/>
        <v>160</v>
      </c>
      <c r="R25" s="39">
        <f t="shared" si="12"/>
        <v>121</v>
      </c>
      <c r="S25" s="41">
        <v>2.74</v>
      </c>
      <c r="T25" s="42">
        <f t="shared" si="6"/>
        <v>0.46</v>
      </c>
      <c r="U25" s="60">
        <v>2.7000000000000001E-3</v>
      </c>
      <c r="V25" s="41">
        <v>0.19</v>
      </c>
      <c r="W25" s="42">
        <f t="shared" si="10"/>
        <v>1.08</v>
      </c>
      <c r="X25" s="41">
        <v>3.71</v>
      </c>
      <c r="Y25" s="41">
        <v>4.2300000000000004</v>
      </c>
      <c r="Z25" s="42">
        <f t="shared" si="0"/>
        <v>0.88</v>
      </c>
      <c r="AA25" s="41">
        <f t="shared" si="7"/>
        <v>120</v>
      </c>
      <c r="AB25" s="41">
        <f t="shared" si="7"/>
        <v>120</v>
      </c>
      <c r="AC25" s="41">
        <f t="shared" si="2"/>
        <v>102</v>
      </c>
      <c r="AD25" s="42">
        <v>3.88</v>
      </c>
      <c r="AE25" s="42">
        <v>4.25</v>
      </c>
      <c r="AF25" s="42">
        <f t="shared" si="3"/>
        <v>0.91</v>
      </c>
      <c r="AG25" s="39">
        <f t="shared" si="8"/>
        <v>126</v>
      </c>
      <c r="AH25" s="39">
        <f t="shared" si="8"/>
        <v>121</v>
      </c>
      <c r="AI25" s="39">
        <f t="shared" si="5"/>
        <v>106</v>
      </c>
      <c r="AJ25" s="41">
        <v>50</v>
      </c>
    </row>
    <row r="26" spans="1:36" x14ac:dyDescent="0.2">
      <c r="A26" s="41" t="s">
        <v>112</v>
      </c>
      <c r="B26" s="42">
        <v>2.61</v>
      </c>
      <c r="C26" s="42">
        <v>3.3</v>
      </c>
      <c r="D26" s="42">
        <v>2.62</v>
      </c>
      <c r="E26" s="42">
        <v>0.8</v>
      </c>
      <c r="F26" s="42">
        <v>6.43</v>
      </c>
      <c r="G26" s="42">
        <v>4.6399999999999997</v>
      </c>
      <c r="H26" s="42">
        <v>2.4700000000000002</v>
      </c>
      <c r="I26" s="42">
        <v>0.53260000000000007</v>
      </c>
      <c r="J26" s="42">
        <v>1.68</v>
      </c>
      <c r="K26" s="42">
        <v>0.36</v>
      </c>
      <c r="L26" s="42">
        <v>5.36</v>
      </c>
      <c r="M26" s="39">
        <f t="shared" si="11"/>
        <v>116</v>
      </c>
      <c r="N26" s="41">
        <v>3.07</v>
      </c>
      <c r="O26" s="41">
        <v>2.3199999999999998</v>
      </c>
      <c r="P26" s="42">
        <f t="shared" si="9"/>
        <v>0.43</v>
      </c>
      <c r="Q26" s="39">
        <f t="shared" si="12"/>
        <v>138</v>
      </c>
      <c r="R26" s="39">
        <f t="shared" si="12"/>
        <v>119</v>
      </c>
      <c r="S26" s="41">
        <v>2.36</v>
      </c>
      <c r="T26" s="42">
        <f t="shared" si="6"/>
        <v>0.44</v>
      </c>
      <c r="U26" s="60">
        <v>2.3999999999999998E-3</v>
      </c>
      <c r="V26" s="41">
        <v>0.11</v>
      </c>
      <c r="W26" s="42">
        <f t="shared" si="10"/>
        <v>0.84</v>
      </c>
      <c r="X26" s="41">
        <v>1.78</v>
      </c>
      <c r="Y26" s="41">
        <v>2.59</v>
      </c>
      <c r="Z26" s="42">
        <f t="shared" si="0"/>
        <v>0.69</v>
      </c>
      <c r="AA26" s="41">
        <f t="shared" si="7"/>
        <v>68</v>
      </c>
      <c r="AB26" s="41">
        <f t="shared" si="7"/>
        <v>78</v>
      </c>
      <c r="AC26" s="41">
        <f t="shared" si="2"/>
        <v>86</v>
      </c>
      <c r="AD26" s="42">
        <v>2.02</v>
      </c>
      <c r="AE26" s="42">
        <v>2.72</v>
      </c>
      <c r="AF26" s="42">
        <f t="shared" si="3"/>
        <v>0.74</v>
      </c>
      <c r="AG26" s="39">
        <f t="shared" si="8"/>
        <v>77</v>
      </c>
      <c r="AH26" s="39">
        <f t="shared" si="8"/>
        <v>82</v>
      </c>
      <c r="AI26" s="39">
        <f t="shared" si="5"/>
        <v>93</v>
      </c>
      <c r="AJ26" s="41">
        <v>6.86</v>
      </c>
    </row>
    <row r="27" spans="1:36" x14ac:dyDescent="0.2">
      <c r="A27" s="41" t="s">
        <v>113</v>
      </c>
      <c r="B27" s="42">
        <v>3.35</v>
      </c>
      <c r="C27" s="42">
        <v>3.8</v>
      </c>
      <c r="D27" s="42">
        <v>3.79</v>
      </c>
      <c r="E27" s="42">
        <v>0.87</v>
      </c>
      <c r="F27" s="42">
        <v>6.82</v>
      </c>
      <c r="G27" s="42">
        <v>4.97</v>
      </c>
      <c r="H27" s="42">
        <v>2.44</v>
      </c>
      <c r="I27" s="42">
        <v>0.49099999999999999</v>
      </c>
      <c r="J27" s="42">
        <v>1.35</v>
      </c>
      <c r="K27" s="42">
        <v>0.28000000000000003</v>
      </c>
      <c r="L27" s="42">
        <v>6.11</v>
      </c>
      <c r="M27" s="39">
        <f t="shared" si="11"/>
        <v>123</v>
      </c>
      <c r="N27" s="41">
        <v>4.2699999999999996</v>
      </c>
      <c r="O27" s="41">
        <v>1.84</v>
      </c>
      <c r="P27" s="42">
        <f t="shared" si="9"/>
        <v>0.3</v>
      </c>
      <c r="Q27" s="39">
        <f t="shared" si="12"/>
        <v>136</v>
      </c>
      <c r="R27" s="39">
        <f t="shared" si="12"/>
        <v>107</v>
      </c>
      <c r="S27" s="41">
        <v>3.04</v>
      </c>
      <c r="T27" s="42">
        <f t="shared" si="6"/>
        <v>0.5</v>
      </c>
      <c r="U27" s="60">
        <v>2.0999999999999999E-3</v>
      </c>
      <c r="V27" s="41">
        <v>0.17</v>
      </c>
      <c r="W27" s="42">
        <f t="shared" si="10"/>
        <v>0.99</v>
      </c>
      <c r="X27" s="41">
        <v>4.0999999999999996</v>
      </c>
      <c r="Y27" s="41">
        <v>4.21</v>
      </c>
      <c r="Z27" s="42">
        <f t="shared" si="0"/>
        <v>0.97</v>
      </c>
      <c r="AA27" s="41">
        <f t="shared" si="7"/>
        <v>122</v>
      </c>
      <c r="AB27" s="41">
        <f t="shared" si="7"/>
        <v>111</v>
      </c>
      <c r="AC27" s="41">
        <f t="shared" si="2"/>
        <v>111</v>
      </c>
      <c r="AD27" s="42">
        <v>4.12</v>
      </c>
      <c r="AE27" s="42">
        <v>4.1500000000000004</v>
      </c>
      <c r="AF27" s="42">
        <f t="shared" si="3"/>
        <v>0.99</v>
      </c>
      <c r="AG27" s="39">
        <f t="shared" si="8"/>
        <v>123</v>
      </c>
      <c r="AH27" s="39">
        <f t="shared" si="8"/>
        <v>109</v>
      </c>
      <c r="AI27" s="39">
        <f t="shared" si="5"/>
        <v>114</v>
      </c>
      <c r="AJ27" s="41">
        <v>50</v>
      </c>
    </row>
    <row r="28" spans="1:36" x14ac:dyDescent="0.2">
      <c r="A28" s="41" t="s">
        <v>114</v>
      </c>
      <c r="B28" s="42">
        <v>3.61</v>
      </c>
      <c r="C28" s="42">
        <v>4.8499999999999996</v>
      </c>
      <c r="D28" s="42">
        <v>2.83</v>
      </c>
      <c r="E28" s="42">
        <v>0.74</v>
      </c>
      <c r="F28" s="42">
        <v>9.11</v>
      </c>
      <c r="G28" s="42">
        <v>7.46</v>
      </c>
      <c r="H28" s="42">
        <v>4.3</v>
      </c>
      <c r="I28" s="42">
        <v>0.5766</v>
      </c>
      <c r="J28" s="42">
        <v>2.61</v>
      </c>
      <c r="K28" s="42">
        <v>0.4</v>
      </c>
      <c r="L28" s="42">
        <v>8.39</v>
      </c>
      <c r="M28" s="39">
        <f t="shared" si="11"/>
        <v>112</v>
      </c>
      <c r="N28" s="41">
        <v>4.34</v>
      </c>
      <c r="O28" s="41">
        <v>4.07</v>
      </c>
      <c r="P28" s="42">
        <f t="shared" si="9"/>
        <v>0.49</v>
      </c>
      <c r="Q28" s="39">
        <f t="shared" si="12"/>
        <v>156</v>
      </c>
      <c r="R28" s="39">
        <f t="shared" si="12"/>
        <v>123</v>
      </c>
      <c r="S28" s="41">
        <v>4.63</v>
      </c>
      <c r="T28" s="42">
        <f t="shared" si="6"/>
        <v>0.55000000000000004</v>
      </c>
      <c r="U28" s="60"/>
      <c r="V28" s="41"/>
      <c r="W28" s="42">
        <f t="shared" si="10"/>
        <v>0.89</v>
      </c>
      <c r="X28" s="41">
        <v>2.34</v>
      </c>
      <c r="Y28" s="41">
        <v>3.88</v>
      </c>
      <c r="Z28" s="42">
        <f t="shared" si="0"/>
        <v>0.6</v>
      </c>
      <c r="AA28" s="41">
        <f t="shared" si="7"/>
        <v>65</v>
      </c>
      <c r="AB28" s="41">
        <f t="shared" si="7"/>
        <v>80</v>
      </c>
      <c r="AC28" s="41">
        <f t="shared" si="2"/>
        <v>81</v>
      </c>
      <c r="AD28" s="42">
        <v>3.28</v>
      </c>
      <c r="AE28" s="42">
        <v>4.74</v>
      </c>
      <c r="AF28" s="42">
        <f t="shared" si="3"/>
        <v>0.69</v>
      </c>
      <c r="AG28" s="39">
        <f t="shared" si="8"/>
        <v>91</v>
      </c>
      <c r="AH28" s="39">
        <f t="shared" si="8"/>
        <v>98</v>
      </c>
      <c r="AI28" s="39">
        <f t="shared" si="5"/>
        <v>93</v>
      </c>
      <c r="AJ28" s="41">
        <v>1.53</v>
      </c>
    </row>
    <row r="29" spans="1:36" x14ac:dyDescent="0.2">
      <c r="A29" s="41" t="s">
        <v>115</v>
      </c>
      <c r="B29" s="42">
        <v>4.41</v>
      </c>
      <c r="C29" s="42">
        <v>5.23</v>
      </c>
      <c r="D29" s="42">
        <v>4.7300000000000004</v>
      </c>
      <c r="E29" s="42">
        <v>0.84</v>
      </c>
      <c r="F29" s="42">
        <v>9.44</v>
      </c>
      <c r="G29" s="42">
        <v>6.9</v>
      </c>
      <c r="H29" s="42">
        <v>3.38</v>
      </c>
      <c r="I29" s="42">
        <v>0.49</v>
      </c>
      <c r="J29" s="42">
        <v>1.61</v>
      </c>
      <c r="K29" s="42">
        <v>0.24</v>
      </c>
      <c r="L29" s="42">
        <v>7.03</v>
      </c>
      <c r="M29" s="39">
        <f t="shared" si="11"/>
        <v>102</v>
      </c>
      <c r="N29" s="41">
        <v>5.33</v>
      </c>
      <c r="O29" s="41">
        <v>1.7</v>
      </c>
      <c r="P29" s="42">
        <f t="shared" si="9"/>
        <v>0.24</v>
      </c>
      <c r="Q29" s="39">
        <f t="shared" si="12"/>
        <v>106</v>
      </c>
      <c r="R29" s="39">
        <f t="shared" si="12"/>
        <v>100</v>
      </c>
      <c r="S29" s="41">
        <v>1.98</v>
      </c>
      <c r="T29" s="42">
        <f t="shared" si="6"/>
        <v>0.28000000000000003</v>
      </c>
      <c r="U29" s="60">
        <v>1.8E-3</v>
      </c>
      <c r="V29" s="41">
        <v>0.14000000000000001</v>
      </c>
      <c r="W29" s="42">
        <f t="shared" si="10"/>
        <v>0.99</v>
      </c>
      <c r="X29" s="41">
        <v>4.08</v>
      </c>
      <c r="Y29" s="41">
        <v>5.27</v>
      </c>
      <c r="Z29" s="42">
        <f t="shared" si="0"/>
        <v>0.77</v>
      </c>
      <c r="AA29" s="41">
        <f t="shared" si="7"/>
        <v>93</v>
      </c>
      <c r="AB29" s="41">
        <f t="shared" si="7"/>
        <v>101</v>
      </c>
      <c r="AC29" s="41">
        <f t="shared" si="2"/>
        <v>92</v>
      </c>
      <c r="AD29" s="42">
        <v>4.1399999999999997</v>
      </c>
      <c r="AE29" s="42">
        <v>5.09</v>
      </c>
      <c r="AF29" s="42">
        <f t="shared" si="3"/>
        <v>0.81</v>
      </c>
      <c r="AG29" s="39">
        <f t="shared" si="8"/>
        <v>94</v>
      </c>
      <c r="AH29" s="39">
        <f t="shared" si="8"/>
        <v>97</v>
      </c>
      <c r="AI29" s="39">
        <f t="shared" si="5"/>
        <v>96</v>
      </c>
      <c r="AJ29" s="41">
        <v>50</v>
      </c>
    </row>
    <row r="30" spans="1:36" x14ac:dyDescent="0.2">
      <c r="A30" s="41" t="s">
        <v>116</v>
      </c>
      <c r="B30" s="42">
        <v>4.4400000000000004</v>
      </c>
      <c r="C30" s="42">
        <v>5.29</v>
      </c>
      <c r="D30" s="42">
        <v>4.8</v>
      </c>
      <c r="E30" s="42">
        <v>0.84</v>
      </c>
      <c r="F30" s="42">
        <v>9.66</v>
      </c>
      <c r="G30" s="42">
        <v>6.74</v>
      </c>
      <c r="H30" s="42">
        <v>3.31</v>
      </c>
      <c r="I30" s="42">
        <v>0.49049999999999999</v>
      </c>
      <c r="J30" s="42">
        <v>1.59</v>
      </c>
      <c r="K30" s="42">
        <v>0.24</v>
      </c>
      <c r="L30" s="42">
        <v>6.92</v>
      </c>
      <c r="M30" s="39">
        <f t="shared" si="11"/>
        <v>103</v>
      </c>
      <c r="N30" s="41">
        <v>4.79</v>
      </c>
      <c r="O30" s="41">
        <v>2.13</v>
      </c>
      <c r="P30" s="42">
        <f t="shared" si="9"/>
        <v>0.31</v>
      </c>
      <c r="Q30" s="39">
        <f t="shared" si="12"/>
        <v>134</v>
      </c>
      <c r="R30" s="39">
        <f t="shared" si="12"/>
        <v>129</v>
      </c>
      <c r="S30" s="41">
        <v>3.8</v>
      </c>
      <c r="T30" s="42">
        <f t="shared" si="6"/>
        <v>0.55000000000000004</v>
      </c>
      <c r="U30" s="60"/>
      <c r="V30" s="41"/>
      <c r="W30" s="42">
        <f t="shared" si="10"/>
        <v>1.06</v>
      </c>
      <c r="X30" s="41">
        <v>4.5199999999999996</v>
      </c>
      <c r="Y30" s="41">
        <v>5.07</v>
      </c>
      <c r="Z30" s="42">
        <f t="shared" si="0"/>
        <v>0.89</v>
      </c>
      <c r="AA30" s="41">
        <f t="shared" si="7"/>
        <v>102</v>
      </c>
      <c r="AB30" s="41">
        <f t="shared" si="7"/>
        <v>96</v>
      </c>
      <c r="AC30" s="41">
        <f t="shared" si="2"/>
        <v>106</v>
      </c>
      <c r="AD30" s="42">
        <v>4.25</v>
      </c>
      <c r="AE30" s="42">
        <v>4.82</v>
      </c>
      <c r="AF30" s="42">
        <f t="shared" si="3"/>
        <v>0.88</v>
      </c>
      <c r="AG30" s="39">
        <f t="shared" si="8"/>
        <v>96</v>
      </c>
      <c r="AH30" s="39">
        <f t="shared" si="8"/>
        <v>91</v>
      </c>
      <c r="AI30" s="39">
        <f t="shared" si="5"/>
        <v>105</v>
      </c>
      <c r="AJ30" s="41">
        <v>50</v>
      </c>
    </row>
    <row r="31" spans="1:36" x14ac:dyDescent="0.2">
      <c r="A31" s="41" t="s">
        <v>117</v>
      </c>
      <c r="B31" s="42">
        <v>3.84</v>
      </c>
      <c r="C31" s="42">
        <v>4.45</v>
      </c>
      <c r="D31" s="42">
        <v>4.07</v>
      </c>
      <c r="E31" s="42">
        <v>0.87</v>
      </c>
      <c r="F31" s="42">
        <v>7.67</v>
      </c>
      <c r="G31" s="42">
        <v>5.83</v>
      </c>
      <c r="H31" s="42">
        <v>2.86</v>
      </c>
      <c r="I31" s="42">
        <v>0.49099999999999999</v>
      </c>
      <c r="J31" s="42">
        <v>1.59</v>
      </c>
      <c r="K31" s="42">
        <v>0.28000000000000003</v>
      </c>
      <c r="L31" s="42">
        <v>6.04</v>
      </c>
      <c r="M31" s="39">
        <f t="shared" si="11"/>
        <v>104</v>
      </c>
      <c r="N31" s="41">
        <v>4.92</v>
      </c>
      <c r="O31" s="41">
        <v>1.1200000000000001</v>
      </c>
      <c r="P31" s="42">
        <f t="shared" si="9"/>
        <v>0.19</v>
      </c>
      <c r="Q31" s="39">
        <f t="shared" si="12"/>
        <v>70</v>
      </c>
      <c r="R31" s="39">
        <f t="shared" si="12"/>
        <v>68</v>
      </c>
      <c r="S31" s="41">
        <v>2.25</v>
      </c>
      <c r="T31" s="42">
        <f t="shared" si="6"/>
        <v>0.37</v>
      </c>
      <c r="U31" s="60">
        <v>1.6000000000000001E-3</v>
      </c>
      <c r="V31" s="41">
        <v>0.15</v>
      </c>
      <c r="W31" s="42">
        <f t="shared" si="10"/>
        <v>1.03</v>
      </c>
      <c r="X31" s="41">
        <v>4.38</v>
      </c>
      <c r="Y31" s="41">
        <v>5.05</v>
      </c>
      <c r="Z31" s="42">
        <f t="shared" si="0"/>
        <v>0.87</v>
      </c>
      <c r="AA31" s="41">
        <f t="shared" si="7"/>
        <v>114</v>
      </c>
      <c r="AB31" s="41">
        <f t="shared" si="7"/>
        <v>113</v>
      </c>
      <c r="AC31" s="41">
        <f t="shared" si="2"/>
        <v>100</v>
      </c>
      <c r="AD31" s="42">
        <v>4.45</v>
      </c>
      <c r="AE31" s="42">
        <v>4.9800000000000004</v>
      </c>
      <c r="AF31" s="42">
        <f t="shared" si="3"/>
        <v>0.89</v>
      </c>
      <c r="AG31" s="39">
        <f t="shared" si="8"/>
        <v>116</v>
      </c>
      <c r="AH31" s="39">
        <f t="shared" si="8"/>
        <v>112</v>
      </c>
      <c r="AI31" s="39">
        <f t="shared" si="5"/>
        <v>102</v>
      </c>
      <c r="AJ31" s="41">
        <v>50</v>
      </c>
    </row>
    <row r="32" spans="1:36" x14ac:dyDescent="0.2">
      <c r="A32" s="41" t="s">
        <v>118</v>
      </c>
      <c r="B32" s="42">
        <v>2.63</v>
      </c>
      <c r="C32" s="42">
        <v>3.42</v>
      </c>
      <c r="D32" s="42">
        <v>2.34</v>
      </c>
      <c r="E32" s="42">
        <v>0.78</v>
      </c>
      <c r="F32" s="42">
        <v>6.39</v>
      </c>
      <c r="G32" s="42">
        <v>5.17</v>
      </c>
      <c r="H32" s="42">
        <v>2.84</v>
      </c>
      <c r="I32" s="42">
        <v>0.55020000000000002</v>
      </c>
      <c r="J32" s="42">
        <v>2</v>
      </c>
      <c r="K32" s="42">
        <v>0.4</v>
      </c>
      <c r="L32" s="42">
        <v>6.07</v>
      </c>
      <c r="M32" s="39">
        <f t="shared" si="11"/>
        <v>117</v>
      </c>
      <c r="N32" s="41">
        <v>3.33</v>
      </c>
      <c r="O32" s="41">
        <v>2.75</v>
      </c>
      <c r="P32" s="42">
        <f t="shared" si="9"/>
        <v>0.45</v>
      </c>
      <c r="Q32" s="39">
        <f t="shared" si="12"/>
        <v>138</v>
      </c>
      <c r="R32" s="39">
        <f t="shared" si="12"/>
        <v>113</v>
      </c>
      <c r="S32" s="41">
        <v>3.13</v>
      </c>
      <c r="T32" s="42">
        <f t="shared" si="6"/>
        <v>0.52</v>
      </c>
      <c r="U32" s="60">
        <v>2.5999999999999999E-3</v>
      </c>
      <c r="V32" s="41">
        <v>0.1</v>
      </c>
      <c r="W32" s="42">
        <f t="shared" si="10"/>
        <v>0.9</v>
      </c>
      <c r="X32" s="41">
        <v>1.88</v>
      </c>
      <c r="Y32" s="41">
        <v>2.99</v>
      </c>
      <c r="Z32" s="42">
        <f t="shared" si="0"/>
        <v>0.63</v>
      </c>
      <c r="AA32" s="41">
        <f t="shared" si="7"/>
        <v>71</v>
      </c>
      <c r="AB32" s="41">
        <f t="shared" si="7"/>
        <v>87</v>
      </c>
      <c r="AC32" s="41">
        <f t="shared" si="2"/>
        <v>81</v>
      </c>
      <c r="AD32" s="42">
        <v>1.97</v>
      </c>
      <c r="AE32" s="42">
        <v>3.05</v>
      </c>
      <c r="AF32" s="42">
        <f t="shared" si="3"/>
        <v>0.65</v>
      </c>
      <c r="AG32" s="39">
        <f t="shared" si="8"/>
        <v>75</v>
      </c>
      <c r="AH32" s="39">
        <f t="shared" si="8"/>
        <v>89</v>
      </c>
      <c r="AI32" s="39">
        <f t="shared" si="5"/>
        <v>83</v>
      </c>
      <c r="AJ32" s="18">
        <v>16.82</v>
      </c>
    </row>
    <row r="33" spans="1:36" x14ac:dyDescent="0.2">
      <c r="A33" s="41" t="s">
        <v>119</v>
      </c>
      <c r="B33" s="42">
        <v>4.6900000000000004</v>
      </c>
      <c r="C33" s="42">
        <v>5.69</v>
      </c>
      <c r="D33" s="42">
        <v>4.8</v>
      </c>
      <c r="E33" s="42">
        <v>0.83</v>
      </c>
      <c r="F33" s="42">
        <v>10.39</v>
      </c>
      <c r="G33" s="42">
        <v>7.3</v>
      </c>
      <c r="H33" s="42">
        <v>3.58</v>
      </c>
      <c r="I33" s="42">
        <v>0.49049999999999999</v>
      </c>
      <c r="J33" s="42">
        <v>1.68</v>
      </c>
      <c r="K33" s="42">
        <v>0.24</v>
      </c>
      <c r="L33" s="42">
        <v>6.81</v>
      </c>
      <c r="M33" s="39">
        <f t="shared" si="11"/>
        <v>93</v>
      </c>
      <c r="N33" s="41">
        <v>3.87</v>
      </c>
      <c r="O33" s="41">
        <v>2.94</v>
      </c>
      <c r="P33" s="42">
        <f t="shared" si="9"/>
        <v>0.43</v>
      </c>
      <c r="Q33" s="39">
        <f t="shared" si="12"/>
        <v>175</v>
      </c>
      <c r="R33" s="39">
        <f t="shared" si="12"/>
        <v>179</v>
      </c>
      <c r="S33" s="41">
        <v>3.42</v>
      </c>
      <c r="T33" s="42">
        <f t="shared" si="6"/>
        <v>0.5</v>
      </c>
      <c r="U33" s="60">
        <v>3.5000000000000001E-3</v>
      </c>
      <c r="V33" s="41">
        <v>0.06</v>
      </c>
      <c r="W33" s="42">
        <f t="shared" si="10"/>
        <v>1.1399999999999999</v>
      </c>
      <c r="X33" s="41">
        <v>2.78</v>
      </c>
      <c r="Y33" s="41">
        <v>4.41</v>
      </c>
      <c r="Z33" s="42">
        <f t="shared" si="0"/>
        <v>0.63</v>
      </c>
      <c r="AA33" s="41">
        <f t="shared" si="7"/>
        <v>59</v>
      </c>
      <c r="AB33" s="41">
        <f t="shared" si="7"/>
        <v>78</v>
      </c>
      <c r="AC33" s="41">
        <f t="shared" si="2"/>
        <v>76</v>
      </c>
      <c r="AD33" s="42">
        <v>3.5</v>
      </c>
      <c r="AE33" s="42">
        <v>5.12</v>
      </c>
      <c r="AF33" s="42">
        <f t="shared" si="3"/>
        <v>0.68</v>
      </c>
      <c r="AG33" s="39">
        <f t="shared" si="8"/>
        <v>75</v>
      </c>
      <c r="AH33" s="39">
        <f t="shared" si="8"/>
        <v>90</v>
      </c>
      <c r="AI33" s="39">
        <f t="shared" si="5"/>
        <v>82</v>
      </c>
      <c r="AJ33" s="18">
        <v>5.7140000000000004</v>
      </c>
    </row>
    <row r="34" spans="1:36" x14ac:dyDescent="0.2">
      <c r="A34" s="41" t="s">
        <v>121</v>
      </c>
      <c r="B34" s="42">
        <v>4.9400000000000004</v>
      </c>
      <c r="C34" s="42">
        <v>5.99</v>
      </c>
      <c r="D34" s="42">
        <v>5.05</v>
      </c>
      <c r="E34" s="42">
        <v>0.83</v>
      </c>
      <c r="F34" s="42">
        <v>10.72</v>
      </c>
      <c r="G34" s="42">
        <v>7.62</v>
      </c>
      <c r="H34" s="42">
        <v>3.74</v>
      </c>
      <c r="I34" s="42">
        <v>0.49049999999999999</v>
      </c>
      <c r="J34" s="42">
        <v>1.73</v>
      </c>
      <c r="K34" s="42">
        <v>0.24</v>
      </c>
      <c r="L34" s="42">
        <v>8.26</v>
      </c>
      <c r="M34" s="39">
        <f t="shared" si="11"/>
        <v>108</v>
      </c>
      <c r="N34" s="41">
        <v>6.41</v>
      </c>
      <c r="O34" s="41">
        <v>1.85</v>
      </c>
      <c r="P34" s="42">
        <f t="shared" si="9"/>
        <v>0.22</v>
      </c>
      <c r="Q34" s="39">
        <f t="shared" si="12"/>
        <v>107</v>
      </c>
      <c r="R34" s="39">
        <f t="shared" si="12"/>
        <v>92</v>
      </c>
      <c r="S34" s="41">
        <v>3.22</v>
      </c>
      <c r="T34" s="42">
        <f t="shared" si="6"/>
        <v>0.39</v>
      </c>
      <c r="U34" s="60">
        <v>1.5E-3</v>
      </c>
      <c r="V34" s="41">
        <v>0.13</v>
      </c>
      <c r="W34" s="42">
        <f t="shared" si="10"/>
        <v>1.01</v>
      </c>
      <c r="X34" s="41">
        <v>4.6500000000000004</v>
      </c>
      <c r="Y34" s="41">
        <v>6.48</v>
      </c>
      <c r="Z34" s="42">
        <f t="shared" si="0"/>
        <v>0.72</v>
      </c>
      <c r="AA34" s="41">
        <f t="shared" si="7"/>
        <v>94</v>
      </c>
      <c r="AB34" s="41">
        <f t="shared" si="7"/>
        <v>108</v>
      </c>
      <c r="AC34" s="41">
        <f t="shared" si="2"/>
        <v>87</v>
      </c>
      <c r="AD34" s="42">
        <v>5.01</v>
      </c>
      <c r="AE34" s="42">
        <v>6.63</v>
      </c>
      <c r="AF34" s="42">
        <f t="shared" si="3"/>
        <v>0.76</v>
      </c>
      <c r="AG34" s="39">
        <f t="shared" si="8"/>
        <v>101</v>
      </c>
      <c r="AH34" s="39">
        <f t="shared" si="8"/>
        <v>111</v>
      </c>
      <c r="AI34" s="39">
        <f t="shared" si="5"/>
        <v>92</v>
      </c>
      <c r="AJ34" s="18">
        <v>50</v>
      </c>
    </row>
    <row r="35" spans="1:36" x14ac:dyDescent="0.2">
      <c r="A35" s="41" t="s">
        <v>120</v>
      </c>
      <c r="B35" s="42">
        <v>3.47</v>
      </c>
      <c r="C35" s="42">
        <v>4</v>
      </c>
      <c r="D35" s="42">
        <v>3.8</v>
      </c>
      <c r="E35" s="42">
        <v>0.86</v>
      </c>
      <c r="F35" s="42">
        <v>7.15</v>
      </c>
      <c r="G35" s="42">
        <v>5.23</v>
      </c>
      <c r="H35" s="42">
        <v>2.57</v>
      </c>
      <c r="I35" s="42">
        <v>0.49099999999999999</v>
      </c>
      <c r="J35" s="42">
        <v>1.42</v>
      </c>
      <c r="K35" s="42">
        <v>0.28000000000000003</v>
      </c>
      <c r="L35" s="42">
        <v>5.97</v>
      </c>
      <c r="M35" s="39">
        <f>ROUND(L35/G35*100,0)</f>
        <v>114</v>
      </c>
      <c r="N35" s="41">
        <v>4.21</v>
      </c>
      <c r="O35" s="41">
        <v>1.77</v>
      </c>
      <c r="P35" s="42">
        <f>ROUND(O35/L35,2)</f>
        <v>0.3</v>
      </c>
      <c r="Q35" s="39">
        <f>ROUND(O35/J35*100,0)</f>
        <v>125</v>
      </c>
      <c r="R35" s="39">
        <f>ROUND(P35/K35*100,0)</f>
        <v>107</v>
      </c>
      <c r="S35" s="41">
        <v>3</v>
      </c>
      <c r="T35" s="42">
        <f>ROUND(S35/L35,2)</f>
        <v>0.5</v>
      </c>
      <c r="U35" s="60">
        <v>2.3E-3</v>
      </c>
      <c r="V35" s="41">
        <v>0.19</v>
      </c>
      <c r="W35" s="42">
        <f>ROUND(Y35/N35,2)</f>
        <v>1.04</v>
      </c>
      <c r="X35" s="41">
        <v>3.99</v>
      </c>
      <c r="Y35" s="41">
        <v>4.37</v>
      </c>
      <c r="Z35" s="42">
        <f>ROUND(X35/Y35,2)</f>
        <v>0.91</v>
      </c>
      <c r="AA35" s="41">
        <f>ROUND(X35/B35*100,0)</f>
        <v>115</v>
      </c>
      <c r="AB35" s="41">
        <f>ROUND(Y35/C35*100,0)</f>
        <v>109</v>
      </c>
      <c r="AC35" s="41">
        <f>ROUND(Z35/E35*100,0)</f>
        <v>106</v>
      </c>
      <c r="AD35" s="42">
        <v>4.05</v>
      </c>
      <c r="AE35" s="42">
        <v>4.17</v>
      </c>
      <c r="AF35" s="42">
        <f>ROUND(AD35/AE35,2)</f>
        <v>0.97</v>
      </c>
      <c r="AG35" s="39">
        <f>ROUND(AD35/B35*100,0)</f>
        <v>117</v>
      </c>
      <c r="AH35" s="39">
        <f>ROUND(AE35/C35*100,0)</f>
        <v>104</v>
      </c>
      <c r="AI35" s="39">
        <f>ROUND(AF35/E35*100,0)</f>
        <v>113</v>
      </c>
      <c r="AJ35" s="18">
        <v>50</v>
      </c>
    </row>
    <row r="36" spans="1:36" x14ac:dyDescent="0.2">
      <c r="A36" s="41" t="s">
        <v>122</v>
      </c>
      <c r="B36" s="42">
        <v>4.75</v>
      </c>
      <c r="C36" s="42">
        <v>5.73</v>
      </c>
      <c r="D36" s="42">
        <v>4.95</v>
      </c>
      <c r="E36" s="42">
        <v>0.84</v>
      </c>
      <c r="F36" s="42">
        <v>10.33</v>
      </c>
      <c r="G36" s="42">
        <v>7.3</v>
      </c>
      <c r="H36" s="42">
        <v>3.58</v>
      </c>
      <c r="I36" s="42">
        <v>0.49049999999999999</v>
      </c>
      <c r="J36" s="42">
        <v>1.68</v>
      </c>
      <c r="K36" s="42">
        <v>0.24</v>
      </c>
      <c r="L36" s="42">
        <v>8.18</v>
      </c>
      <c r="M36" s="39">
        <f t="shared" si="11"/>
        <v>112</v>
      </c>
      <c r="N36" s="41">
        <v>6.34</v>
      </c>
      <c r="O36" s="41">
        <v>1.84</v>
      </c>
      <c r="P36" s="42">
        <f t="shared" si="9"/>
        <v>0.22</v>
      </c>
      <c r="Q36" s="39">
        <f t="shared" si="12"/>
        <v>110</v>
      </c>
      <c r="R36" s="39">
        <f t="shared" si="12"/>
        <v>92</v>
      </c>
      <c r="S36" s="41">
        <v>3.46</v>
      </c>
      <c r="T36" s="42">
        <f t="shared" si="6"/>
        <v>0.42</v>
      </c>
      <c r="U36" s="60">
        <v>2.8999999999999998E-3</v>
      </c>
      <c r="V36" s="41">
        <v>0.16</v>
      </c>
      <c r="W36" s="42">
        <f t="shared" si="10"/>
        <v>1.03</v>
      </c>
      <c r="X36" s="41">
        <v>5.3</v>
      </c>
      <c r="Y36" s="41">
        <v>6.5</v>
      </c>
      <c r="Z36" s="42">
        <f t="shared" si="0"/>
        <v>0.82</v>
      </c>
      <c r="AA36" s="41">
        <f t="shared" ref="AA36:AB38" si="13">ROUND(X36/B36*100,0)</f>
        <v>112</v>
      </c>
      <c r="AB36" s="41">
        <f t="shared" si="13"/>
        <v>113</v>
      </c>
      <c r="AC36" s="41">
        <f t="shared" si="2"/>
        <v>98</v>
      </c>
      <c r="AD36" s="42">
        <v>5.39</v>
      </c>
      <c r="AE36" s="42">
        <v>6.28</v>
      </c>
      <c r="AF36" s="42">
        <f t="shared" si="3"/>
        <v>0.86</v>
      </c>
      <c r="AG36" s="39">
        <f t="shared" ref="AG36:AH39" si="14">ROUND(AD36/B36*100,0)</f>
        <v>113</v>
      </c>
      <c r="AH36" s="39">
        <f t="shared" si="14"/>
        <v>110</v>
      </c>
      <c r="AI36" s="39">
        <f t="shared" si="5"/>
        <v>102</v>
      </c>
      <c r="AJ36" s="18">
        <v>50</v>
      </c>
    </row>
    <row r="37" spans="1:36" x14ac:dyDescent="0.2">
      <c r="A37" s="41" t="s">
        <v>123</v>
      </c>
      <c r="B37" s="42">
        <v>3.41</v>
      </c>
      <c r="C37" s="42">
        <v>4.22</v>
      </c>
      <c r="D37" s="42">
        <v>3.48</v>
      </c>
      <c r="E37" s="42">
        <v>0.81</v>
      </c>
      <c r="F37" s="42">
        <v>8.91</v>
      </c>
      <c r="G37" s="42">
        <v>6.21</v>
      </c>
      <c r="H37" s="42">
        <v>3.32</v>
      </c>
      <c r="I37" s="42">
        <v>0.53459999999999996</v>
      </c>
      <c r="J37" s="42">
        <v>1.95</v>
      </c>
      <c r="K37" s="42">
        <v>0.34</v>
      </c>
      <c r="L37" s="61">
        <v>7.28</v>
      </c>
      <c r="M37" s="35">
        <f t="shared" si="11"/>
        <v>117</v>
      </c>
      <c r="N37" s="61">
        <v>4.3600000000000003</v>
      </c>
      <c r="O37" s="61">
        <v>2.98</v>
      </c>
      <c r="P37" s="61">
        <f t="shared" si="9"/>
        <v>0.41</v>
      </c>
      <c r="Q37" s="35">
        <f t="shared" si="12"/>
        <v>153</v>
      </c>
      <c r="R37" s="35">
        <f t="shared" si="12"/>
        <v>121</v>
      </c>
      <c r="S37" s="61">
        <v>3.54</v>
      </c>
      <c r="T37" s="61">
        <f t="shared" si="6"/>
        <v>0.49</v>
      </c>
      <c r="U37" s="62">
        <v>2.5999999999999999E-3</v>
      </c>
      <c r="V37" s="18">
        <v>0.1</v>
      </c>
      <c r="W37" s="61">
        <f t="shared" si="10"/>
        <v>0.99</v>
      </c>
      <c r="X37" s="61">
        <v>2.58</v>
      </c>
      <c r="Y37" s="61">
        <v>4.3</v>
      </c>
      <c r="Z37" s="61">
        <f t="shared" si="0"/>
        <v>0.6</v>
      </c>
      <c r="AA37" s="18">
        <f t="shared" si="13"/>
        <v>76</v>
      </c>
      <c r="AB37" s="18">
        <f t="shared" si="13"/>
        <v>102</v>
      </c>
      <c r="AC37" s="18">
        <f t="shared" si="2"/>
        <v>74</v>
      </c>
      <c r="AD37" s="61">
        <v>2.77</v>
      </c>
      <c r="AE37" s="61">
        <v>4.45</v>
      </c>
      <c r="AF37" s="61">
        <f t="shared" si="3"/>
        <v>0.62</v>
      </c>
      <c r="AG37" s="35">
        <f t="shared" si="14"/>
        <v>81</v>
      </c>
      <c r="AH37" s="35">
        <f t="shared" si="14"/>
        <v>105</v>
      </c>
      <c r="AI37" s="35">
        <f t="shared" si="5"/>
        <v>77</v>
      </c>
      <c r="AJ37" s="18">
        <v>0.36699999999999999</v>
      </c>
    </row>
    <row r="38" spans="1:36" s="19" customFormat="1" x14ac:dyDescent="0.2">
      <c r="A38" s="18" t="s">
        <v>125</v>
      </c>
      <c r="B38" s="61">
        <v>2.8</v>
      </c>
      <c r="C38" s="61">
        <v>3.4</v>
      </c>
      <c r="D38" s="61">
        <v>3.02</v>
      </c>
      <c r="E38" s="61">
        <v>0.83</v>
      </c>
      <c r="F38" s="61">
        <v>6.59</v>
      </c>
      <c r="G38" s="61">
        <v>4.51</v>
      </c>
      <c r="H38" s="61">
        <v>2.3199999999999998</v>
      </c>
      <c r="I38" s="61">
        <v>0.51340000000000008</v>
      </c>
      <c r="J38" s="61">
        <v>1.45</v>
      </c>
      <c r="K38" s="61">
        <v>0.32</v>
      </c>
      <c r="L38" s="61">
        <v>4.28</v>
      </c>
      <c r="M38" s="35">
        <f t="shared" si="11"/>
        <v>95</v>
      </c>
      <c r="N38" s="61">
        <v>2.4700000000000002</v>
      </c>
      <c r="O38" s="61">
        <v>1.86</v>
      </c>
      <c r="P38" s="61">
        <f t="shared" si="9"/>
        <v>0.43</v>
      </c>
      <c r="Q38" s="35">
        <f t="shared" ref="Q38:R39" si="15">ROUND(O38/J38*100,0)</f>
        <v>128</v>
      </c>
      <c r="R38" s="35">
        <f t="shared" si="15"/>
        <v>134</v>
      </c>
      <c r="S38" s="61">
        <v>1.87</v>
      </c>
      <c r="T38" s="61">
        <f t="shared" si="6"/>
        <v>0.44</v>
      </c>
      <c r="U38" s="62"/>
      <c r="V38" s="18">
        <v>0.09</v>
      </c>
      <c r="W38" s="61">
        <f t="shared" si="10"/>
        <v>0.94</v>
      </c>
      <c r="X38" s="61">
        <v>1.56</v>
      </c>
      <c r="Y38" s="61">
        <v>2.3199999999999998</v>
      </c>
      <c r="Z38" s="61">
        <f t="shared" si="0"/>
        <v>0.67</v>
      </c>
      <c r="AA38" s="18">
        <f t="shared" si="13"/>
        <v>56</v>
      </c>
      <c r="AB38" s="18">
        <f t="shared" si="13"/>
        <v>68</v>
      </c>
      <c r="AC38" s="18">
        <f t="shared" si="2"/>
        <v>81</v>
      </c>
      <c r="AD38" s="61">
        <v>1.7</v>
      </c>
      <c r="AE38" s="61">
        <v>2.4500000000000002</v>
      </c>
      <c r="AF38" s="61">
        <f t="shared" si="3"/>
        <v>0.69</v>
      </c>
      <c r="AG38" s="35">
        <f t="shared" si="14"/>
        <v>61</v>
      </c>
      <c r="AH38" s="35">
        <f t="shared" si="14"/>
        <v>72</v>
      </c>
      <c r="AI38" s="35">
        <f t="shared" si="5"/>
        <v>83</v>
      </c>
      <c r="AJ38" s="18"/>
    </row>
    <row r="39" spans="1:36" s="19" customFormat="1" x14ac:dyDescent="0.2">
      <c r="A39" s="18" t="s">
        <v>126</v>
      </c>
      <c r="B39" s="61">
        <v>4.1399999999999997</v>
      </c>
      <c r="C39" s="61">
        <v>5.18</v>
      </c>
      <c r="D39" s="61">
        <v>3.95</v>
      </c>
      <c r="E39" s="61">
        <v>0.8</v>
      </c>
      <c r="F39" s="61">
        <v>10.01</v>
      </c>
      <c r="G39" s="61">
        <v>6.97</v>
      </c>
      <c r="H39" s="61">
        <v>3.62</v>
      </c>
      <c r="I39" s="61">
        <v>0.51989999999999992</v>
      </c>
      <c r="J39" s="61">
        <v>1.93</v>
      </c>
      <c r="K39" s="61">
        <v>0.28999999999999998</v>
      </c>
      <c r="L39" s="61">
        <v>7.28</v>
      </c>
      <c r="M39" s="35">
        <f t="shared" si="11"/>
        <v>104</v>
      </c>
      <c r="N39" s="61">
        <v>4.82</v>
      </c>
      <c r="O39" s="61">
        <v>2.4900000000000002</v>
      </c>
      <c r="P39" s="61">
        <f t="shared" si="9"/>
        <v>0.34</v>
      </c>
      <c r="Q39" s="35">
        <f t="shared" si="15"/>
        <v>129</v>
      </c>
      <c r="R39" s="35">
        <f t="shared" si="15"/>
        <v>117</v>
      </c>
      <c r="S39" s="61">
        <v>2.77</v>
      </c>
      <c r="T39" s="61">
        <f t="shared" si="6"/>
        <v>0.38</v>
      </c>
      <c r="U39" s="62">
        <v>1.6999999999999999E-3</v>
      </c>
      <c r="V39" s="18">
        <v>0.11</v>
      </c>
      <c r="W39" s="61">
        <f t="shared" si="10"/>
        <v>0.86</v>
      </c>
      <c r="X39" s="61">
        <v>2.61</v>
      </c>
      <c r="Y39" s="61">
        <v>4.13</v>
      </c>
      <c r="Z39" s="61">
        <f t="shared" si="0"/>
        <v>0.63</v>
      </c>
      <c r="AA39" s="18">
        <f>ROUND(X39/B39*100,0)</f>
        <v>63</v>
      </c>
      <c r="AB39" s="18">
        <f>ROUND(Y39/C39*100,0)</f>
        <v>80</v>
      </c>
      <c r="AC39" s="18">
        <f t="shared" si="2"/>
        <v>79</v>
      </c>
      <c r="AD39" s="61">
        <v>2.94</v>
      </c>
      <c r="AE39" s="61">
        <v>4.53</v>
      </c>
      <c r="AF39" s="61">
        <f t="shared" si="3"/>
        <v>0.65</v>
      </c>
      <c r="AG39" s="35">
        <f t="shared" si="14"/>
        <v>71</v>
      </c>
      <c r="AH39" s="35">
        <f t="shared" si="14"/>
        <v>87</v>
      </c>
      <c r="AI39" s="35">
        <f t="shared" si="5"/>
        <v>81</v>
      </c>
      <c r="AJ39" s="18"/>
    </row>
    <row r="40" spans="1:36" s="19" customFormat="1" x14ac:dyDescent="0.2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3"/>
      <c r="N40" s="32"/>
      <c r="O40" s="32"/>
      <c r="P40" s="32"/>
      <c r="Q40" s="33"/>
      <c r="R40" s="33"/>
      <c r="S40" s="32"/>
      <c r="T40" s="32"/>
      <c r="U40" s="34"/>
      <c r="W40" s="32"/>
      <c r="X40" s="32"/>
      <c r="Y40" s="32"/>
      <c r="Z40" s="32"/>
      <c r="AD40" s="32"/>
      <c r="AE40" s="32"/>
      <c r="AF40" s="32"/>
      <c r="AG40" s="33"/>
      <c r="AH40" s="33"/>
      <c r="AI40" s="33"/>
    </row>
    <row r="41" spans="1:36" s="19" customFormat="1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3"/>
      <c r="N41" s="32"/>
      <c r="O41" s="32"/>
      <c r="P41" s="32"/>
      <c r="Q41" s="33"/>
      <c r="R41" s="33"/>
      <c r="S41" s="32"/>
      <c r="T41" s="32"/>
      <c r="U41" s="34"/>
      <c r="W41" s="32"/>
      <c r="X41" s="32"/>
      <c r="Y41" s="32"/>
      <c r="Z41" s="32"/>
      <c r="AD41" s="32"/>
      <c r="AE41" s="32"/>
      <c r="AF41" s="32"/>
      <c r="AG41" s="33"/>
      <c r="AH41" s="33"/>
      <c r="AI41" s="33"/>
    </row>
    <row r="42" spans="1:36" s="19" customFormat="1" x14ac:dyDescent="0.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  <c r="N42" s="32"/>
      <c r="O42" s="32"/>
      <c r="P42" s="32"/>
      <c r="Q42" s="33"/>
      <c r="R42" s="33"/>
      <c r="S42" s="32"/>
      <c r="T42" s="32"/>
      <c r="U42" s="34"/>
      <c r="W42" s="32"/>
      <c r="X42" s="32"/>
      <c r="Y42" s="32"/>
      <c r="Z42" s="32"/>
      <c r="AD42" s="32"/>
      <c r="AE42" s="32"/>
      <c r="AF42" s="32"/>
      <c r="AG42" s="33"/>
      <c r="AH42" s="33"/>
      <c r="AI42" s="33"/>
    </row>
    <row r="43" spans="1:36" s="19" customFormat="1" x14ac:dyDescent="0.2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3"/>
      <c r="N43" s="32"/>
      <c r="O43" s="32"/>
      <c r="P43" s="32"/>
      <c r="Q43" s="33"/>
      <c r="R43" s="33"/>
      <c r="S43" s="32"/>
      <c r="T43" s="32"/>
      <c r="U43" s="34"/>
      <c r="W43" s="32"/>
      <c r="X43" s="32"/>
      <c r="Y43" s="32"/>
      <c r="Z43" s="32"/>
      <c r="AD43" s="32"/>
      <c r="AE43" s="32"/>
      <c r="AF43" s="32"/>
      <c r="AG43" s="33"/>
      <c r="AH43" s="33"/>
      <c r="AI43" s="33"/>
    </row>
    <row r="44" spans="1:36" s="19" customFormat="1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3"/>
      <c r="N44" s="32"/>
      <c r="O44" s="32"/>
      <c r="P44" s="32"/>
      <c r="Q44" s="33"/>
      <c r="R44" s="33"/>
      <c r="S44" s="32"/>
      <c r="T44" s="32"/>
      <c r="U44" s="34"/>
      <c r="W44" s="32"/>
      <c r="X44" s="32"/>
      <c r="Y44" s="32"/>
      <c r="Z44" s="32"/>
      <c r="AD44" s="32"/>
      <c r="AE44" s="32"/>
      <c r="AF44" s="32"/>
      <c r="AG44" s="33"/>
      <c r="AH44" s="33"/>
      <c r="AI44" s="33"/>
    </row>
    <row r="45" spans="1:36" s="19" customFormat="1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3"/>
      <c r="N45" s="32"/>
      <c r="O45" s="32"/>
      <c r="P45" s="32"/>
      <c r="Q45" s="33"/>
      <c r="R45" s="33"/>
      <c r="S45" s="32"/>
      <c r="T45" s="32"/>
      <c r="U45" s="34"/>
      <c r="W45" s="32"/>
      <c r="X45" s="32"/>
      <c r="Y45" s="32"/>
      <c r="Z45" s="32"/>
      <c r="AD45" s="32"/>
      <c r="AE45" s="32"/>
      <c r="AF45" s="32"/>
      <c r="AG45" s="33"/>
      <c r="AH45" s="33"/>
      <c r="AI45" s="33"/>
    </row>
    <row r="46" spans="1:36" s="19" customFormat="1" x14ac:dyDescent="0.2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3"/>
      <c r="N46" s="32"/>
      <c r="O46" s="32"/>
      <c r="P46" s="32"/>
      <c r="Q46" s="33"/>
      <c r="R46" s="33"/>
      <c r="S46" s="32"/>
      <c r="T46" s="32"/>
      <c r="U46" s="34"/>
      <c r="W46" s="32"/>
      <c r="X46" s="32"/>
      <c r="Y46" s="32"/>
      <c r="Z46" s="32"/>
      <c r="AD46" s="32"/>
      <c r="AE46" s="32"/>
      <c r="AF46" s="32"/>
      <c r="AG46" s="33"/>
      <c r="AH46" s="33"/>
      <c r="AI46" s="33"/>
    </row>
    <row r="47" spans="1:36" s="19" customFormat="1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3"/>
      <c r="N47" s="32"/>
      <c r="O47" s="32"/>
      <c r="P47" s="32"/>
      <c r="Q47" s="33"/>
      <c r="R47" s="33"/>
      <c r="S47" s="32"/>
      <c r="T47" s="32"/>
      <c r="U47" s="34"/>
      <c r="W47" s="32"/>
      <c r="X47" s="32"/>
      <c r="Y47" s="32"/>
      <c r="Z47" s="32"/>
      <c r="AD47" s="32"/>
      <c r="AE47" s="32"/>
      <c r="AF47" s="32"/>
      <c r="AG47" s="33"/>
      <c r="AH47" s="33"/>
      <c r="AI47" s="33"/>
    </row>
    <row r="49" spans="36:36" x14ac:dyDescent="0.2">
      <c r="AJ49" s="19"/>
    </row>
    <row r="50" spans="36:36" x14ac:dyDescent="0.2">
      <c r="AJ50" s="19"/>
    </row>
    <row r="51" spans="36:36" x14ac:dyDescent="0.2">
      <c r="AJ51" s="19"/>
    </row>
    <row r="52" spans="36:36" x14ac:dyDescent="0.2">
      <c r="AJ52" s="19"/>
    </row>
    <row r="53" spans="36:36" x14ac:dyDescent="0.2">
      <c r="AJ53" s="19"/>
    </row>
    <row r="54" spans="36:36" x14ac:dyDescent="0.2">
      <c r="AJ54" s="19"/>
    </row>
    <row r="55" spans="36:36" x14ac:dyDescent="0.2">
      <c r="AJ55" s="19"/>
    </row>
    <row r="56" spans="36:36" x14ac:dyDescent="0.2">
      <c r="AJ56" s="19"/>
    </row>
  </sheetData>
  <pageMargins left="0.5" right="0.5" top="0.5" bottom="0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F11" sqref="F11"/>
    </sheetView>
  </sheetViews>
  <sheetFormatPr defaultRowHeight="12.75" x14ac:dyDescent="0.2"/>
  <cols>
    <col min="1" max="1" width="9.140625" style="24"/>
    <col min="2" max="2" width="5.140625" style="25" bestFit="1" customWidth="1"/>
    <col min="3" max="3" width="5.5703125" style="24" bestFit="1" customWidth="1"/>
    <col min="4" max="4" width="6" style="24" bestFit="1" customWidth="1"/>
    <col min="5" max="5" width="12.42578125" style="25" customWidth="1"/>
    <col min="6" max="6" width="10.85546875" style="25" bestFit="1" customWidth="1"/>
    <col min="7" max="7" width="12.42578125" style="25" bestFit="1" customWidth="1"/>
    <col min="8" max="9" width="6.140625" style="24" bestFit="1" customWidth="1"/>
    <col min="10" max="10" width="10.42578125" style="24" customWidth="1"/>
    <col min="11" max="11" width="12.42578125" style="24" customWidth="1"/>
    <col min="12" max="12" width="12" style="24" customWidth="1"/>
    <col min="13" max="13" width="11.7109375" style="24" customWidth="1"/>
    <col min="14" max="14" width="8.140625" style="24" customWidth="1"/>
    <col min="15" max="15" width="11" style="24" bestFit="1" customWidth="1"/>
    <col min="16" max="16" width="10.85546875" style="24" bestFit="1" customWidth="1"/>
    <col min="17" max="17" width="9.140625" style="24"/>
    <col min="18" max="18" width="10.28515625" style="24" customWidth="1"/>
    <col min="19" max="19" width="11.140625" style="24" customWidth="1"/>
    <col min="20" max="20" width="12.85546875" style="24" customWidth="1"/>
    <col min="21" max="16384" width="9.140625" style="24"/>
  </cols>
  <sheetData>
    <row r="1" spans="1:23" ht="15.75" x14ac:dyDescent="0.25">
      <c r="A1" s="51" t="s">
        <v>180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3" ht="15.75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23" s="44" customFormat="1" x14ac:dyDescent="0.2">
      <c r="A3" s="44" t="s">
        <v>179</v>
      </c>
      <c r="B3" s="44" t="s">
        <v>53</v>
      </c>
      <c r="C3" s="44" t="s">
        <v>37</v>
      </c>
      <c r="D3" s="44" t="s">
        <v>54</v>
      </c>
      <c r="E3" s="44" t="s">
        <v>55</v>
      </c>
      <c r="F3" s="44" t="s">
        <v>7</v>
      </c>
      <c r="G3" s="44" t="s">
        <v>56</v>
      </c>
      <c r="H3" s="44" t="s">
        <v>57</v>
      </c>
      <c r="I3" s="44" t="s">
        <v>124</v>
      </c>
      <c r="J3" s="44" t="s">
        <v>59</v>
      </c>
      <c r="K3" s="44" t="s">
        <v>60</v>
      </c>
      <c r="L3" s="44" t="s">
        <v>61</v>
      </c>
      <c r="M3" s="44" t="s">
        <v>8</v>
      </c>
    </row>
    <row r="4" spans="1:23" s="44" customFormat="1" x14ac:dyDescent="0.2">
      <c r="A4" s="47" t="s">
        <v>0</v>
      </c>
      <c r="B4" s="48" t="s">
        <v>1</v>
      </c>
      <c r="C4" s="47" t="s">
        <v>20</v>
      </c>
      <c r="D4" s="47" t="s">
        <v>19</v>
      </c>
      <c r="E4" s="49" t="s">
        <v>177</v>
      </c>
      <c r="F4" s="48" t="s">
        <v>34</v>
      </c>
      <c r="G4" s="48" t="s">
        <v>35</v>
      </c>
      <c r="H4" s="50" t="s">
        <v>5</v>
      </c>
      <c r="I4" s="50" t="s">
        <v>6</v>
      </c>
      <c r="J4" s="50" t="s">
        <v>105</v>
      </c>
      <c r="K4" s="50" t="s">
        <v>106</v>
      </c>
      <c r="L4" s="50" t="s">
        <v>107</v>
      </c>
      <c r="M4" s="50" t="s">
        <v>108</v>
      </c>
      <c r="N4" s="45"/>
      <c r="O4" s="45"/>
      <c r="P4" s="45"/>
      <c r="Q4" s="46"/>
      <c r="R4" s="46"/>
      <c r="S4" s="46"/>
      <c r="T4" s="46"/>
      <c r="U4" s="46"/>
      <c r="V4" s="46"/>
      <c r="W4" s="46"/>
    </row>
    <row r="5" spans="1:23" x14ac:dyDescent="0.2">
      <c r="A5" s="41" t="s">
        <v>36</v>
      </c>
      <c r="B5" s="39">
        <v>21</v>
      </c>
      <c r="C5" s="41" t="s">
        <v>8</v>
      </c>
      <c r="D5" s="41" t="s">
        <v>9</v>
      </c>
      <c r="E5" s="35">
        <v>2</v>
      </c>
      <c r="F5" s="41">
        <v>11</v>
      </c>
      <c r="G5" s="39">
        <v>10</v>
      </c>
      <c r="H5" s="41">
        <v>43.9</v>
      </c>
      <c r="I5" s="41">
        <v>478</v>
      </c>
      <c r="J5" s="41" t="s">
        <v>62</v>
      </c>
      <c r="K5" s="41" t="s">
        <v>62</v>
      </c>
      <c r="L5" s="41" t="s">
        <v>62</v>
      </c>
      <c r="M5" s="41" t="s">
        <v>62</v>
      </c>
    </row>
    <row r="6" spans="1:23" x14ac:dyDescent="0.2">
      <c r="A6" s="41" t="s">
        <v>38</v>
      </c>
      <c r="B6" s="39">
        <v>55</v>
      </c>
      <c r="C6" s="41" t="s">
        <v>7</v>
      </c>
      <c r="D6" s="41" t="s">
        <v>9</v>
      </c>
      <c r="E6" s="35">
        <v>3</v>
      </c>
      <c r="F6" s="41">
        <v>50</v>
      </c>
      <c r="G6" s="39">
        <v>5</v>
      </c>
      <c r="H6" s="41">
        <v>16.5</v>
      </c>
      <c r="I6" s="41">
        <v>136</v>
      </c>
      <c r="J6" s="41" t="s">
        <v>72</v>
      </c>
      <c r="K6" s="41" t="s">
        <v>72</v>
      </c>
      <c r="L6" s="41" t="s">
        <v>72</v>
      </c>
      <c r="M6" s="41" t="s">
        <v>72</v>
      </c>
    </row>
    <row r="7" spans="1:23" x14ac:dyDescent="0.2">
      <c r="A7" s="41" t="s">
        <v>22</v>
      </c>
      <c r="B7" s="41">
        <v>68</v>
      </c>
      <c r="C7" s="41" t="s">
        <v>8</v>
      </c>
      <c r="D7" s="41" t="s">
        <v>10</v>
      </c>
      <c r="E7" s="35">
        <v>3</v>
      </c>
      <c r="F7" s="39">
        <v>27</v>
      </c>
      <c r="G7" s="39">
        <v>41</v>
      </c>
      <c r="H7" s="41">
        <v>23.2</v>
      </c>
      <c r="I7" s="41">
        <v>16</v>
      </c>
      <c r="J7" s="41" t="s">
        <v>62</v>
      </c>
      <c r="K7" s="41" t="s">
        <v>62</v>
      </c>
      <c r="L7" s="41" t="s">
        <v>72</v>
      </c>
      <c r="M7" s="41" t="s">
        <v>72</v>
      </c>
    </row>
    <row r="8" spans="1:23" x14ac:dyDescent="0.2">
      <c r="A8" s="41" t="s">
        <v>21</v>
      </c>
      <c r="B8" s="39">
        <v>27</v>
      </c>
      <c r="C8" s="42" t="s">
        <v>8</v>
      </c>
      <c r="D8" s="42" t="s">
        <v>10</v>
      </c>
      <c r="E8" s="35">
        <v>1</v>
      </c>
      <c r="F8" s="39">
        <v>22</v>
      </c>
      <c r="G8" s="39">
        <v>5</v>
      </c>
      <c r="H8" s="41">
        <v>37.5</v>
      </c>
      <c r="I8" s="41">
        <v>665</v>
      </c>
      <c r="J8" s="41" t="s">
        <v>72</v>
      </c>
      <c r="K8" s="41" t="s">
        <v>72</v>
      </c>
      <c r="L8" s="41" t="s">
        <v>62</v>
      </c>
      <c r="M8" s="41" t="s">
        <v>72</v>
      </c>
    </row>
    <row r="9" spans="1:23" x14ac:dyDescent="0.2">
      <c r="A9" s="41" t="s">
        <v>39</v>
      </c>
      <c r="B9" s="39">
        <v>28</v>
      </c>
      <c r="C9" s="42" t="s">
        <v>8</v>
      </c>
      <c r="D9" s="42" t="s">
        <v>10</v>
      </c>
      <c r="E9" s="35">
        <v>1</v>
      </c>
      <c r="F9" s="39">
        <v>14</v>
      </c>
      <c r="G9" s="39">
        <v>13</v>
      </c>
      <c r="H9" s="41">
        <v>51.5</v>
      </c>
      <c r="I9" s="41">
        <v>168</v>
      </c>
      <c r="J9" s="41" t="s">
        <v>62</v>
      </c>
      <c r="K9" s="41" t="s">
        <v>62</v>
      </c>
      <c r="L9" s="41" t="s">
        <v>62</v>
      </c>
      <c r="M9" s="41" t="s">
        <v>62</v>
      </c>
    </row>
    <row r="10" spans="1:23" x14ac:dyDescent="0.2">
      <c r="A10" s="41" t="s">
        <v>52</v>
      </c>
      <c r="B10" s="41">
        <v>69</v>
      </c>
      <c r="C10" s="41" t="s">
        <v>7</v>
      </c>
      <c r="D10" s="41" t="s">
        <v>9</v>
      </c>
      <c r="E10" s="35">
        <v>3</v>
      </c>
      <c r="F10" s="39">
        <v>4</v>
      </c>
      <c r="G10" s="39">
        <v>37</v>
      </c>
      <c r="H10" s="41">
        <v>138.19999999999999</v>
      </c>
      <c r="I10" s="41">
        <v>1040</v>
      </c>
      <c r="J10" s="41" t="s">
        <v>72</v>
      </c>
      <c r="K10" s="41" t="s">
        <v>72</v>
      </c>
      <c r="L10" s="41" t="s">
        <v>72</v>
      </c>
      <c r="M10" s="41" t="s">
        <v>72</v>
      </c>
      <c r="N10" s="31"/>
      <c r="O10" s="31"/>
      <c r="P10" s="31"/>
      <c r="Q10" s="31"/>
      <c r="R10" s="31"/>
      <c r="S10" s="31"/>
      <c r="T10" s="31"/>
    </row>
    <row r="11" spans="1:23" x14ac:dyDescent="0.2">
      <c r="A11" s="41" t="s">
        <v>40</v>
      </c>
      <c r="B11" s="41">
        <v>20</v>
      </c>
      <c r="C11" s="41" t="s">
        <v>7</v>
      </c>
      <c r="D11" s="41" t="s">
        <v>10</v>
      </c>
      <c r="E11" s="35">
        <v>0</v>
      </c>
      <c r="F11" s="39">
        <v>10</v>
      </c>
      <c r="G11" s="39">
        <v>10</v>
      </c>
      <c r="H11" s="41">
        <v>18.100000000000001</v>
      </c>
      <c r="I11" s="41">
        <v>111</v>
      </c>
      <c r="J11" s="41" t="s">
        <v>62</v>
      </c>
      <c r="K11" s="41" t="s">
        <v>62</v>
      </c>
      <c r="L11" s="41" t="s">
        <v>62</v>
      </c>
      <c r="M11" s="41" t="s">
        <v>72</v>
      </c>
      <c r="N11" s="31"/>
      <c r="O11" s="31"/>
      <c r="P11" s="31"/>
      <c r="Q11" s="31"/>
      <c r="R11" s="31"/>
      <c r="S11" s="31"/>
      <c r="T11" s="31"/>
    </row>
    <row r="12" spans="1:23" x14ac:dyDescent="0.2">
      <c r="A12" s="41" t="s">
        <v>41</v>
      </c>
      <c r="B12" s="41">
        <v>20</v>
      </c>
      <c r="C12" s="41" t="s">
        <v>7</v>
      </c>
      <c r="D12" s="41" t="s">
        <v>10</v>
      </c>
      <c r="E12" s="35">
        <v>0</v>
      </c>
      <c r="F12" s="39">
        <v>7</v>
      </c>
      <c r="G12" s="39">
        <v>7</v>
      </c>
      <c r="H12" s="41">
        <v>26.7</v>
      </c>
      <c r="I12" s="41">
        <v>745</v>
      </c>
      <c r="J12" s="41" t="s">
        <v>72</v>
      </c>
      <c r="K12" s="41" t="s">
        <v>62</v>
      </c>
      <c r="L12" s="41" t="s">
        <v>62</v>
      </c>
      <c r="M12" s="41" t="s">
        <v>62</v>
      </c>
      <c r="N12" s="31"/>
      <c r="O12" s="31"/>
      <c r="P12" s="31"/>
      <c r="Q12" s="31"/>
      <c r="R12" s="31"/>
      <c r="S12" s="31"/>
      <c r="T12" s="31"/>
    </row>
    <row r="13" spans="1:23" x14ac:dyDescent="0.2">
      <c r="A13" s="41" t="s">
        <v>42</v>
      </c>
      <c r="B13" s="41">
        <v>19</v>
      </c>
      <c r="C13" s="41" t="s">
        <v>7</v>
      </c>
      <c r="D13" s="41" t="s">
        <v>10</v>
      </c>
      <c r="E13" s="35">
        <v>0</v>
      </c>
      <c r="F13" s="39">
        <v>15</v>
      </c>
      <c r="G13" s="39">
        <v>4</v>
      </c>
      <c r="H13" s="41">
        <v>71.5</v>
      </c>
      <c r="I13" s="41">
        <v>628</v>
      </c>
      <c r="J13" s="41" t="s">
        <v>62</v>
      </c>
      <c r="K13" s="41" t="s">
        <v>62</v>
      </c>
      <c r="L13" s="41" t="s">
        <v>62</v>
      </c>
      <c r="M13" s="41" t="s">
        <v>62</v>
      </c>
      <c r="N13" s="31"/>
      <c r="O13" s="31"/>
      <c r="P13" s="31"/>
      <c r="Q13" s="31"/>
      <c r="R13" s="31"/>
      <c r="S13" s="31"/>
      <c r="T13" s="31"/>
    </row>
    <row r="14" spans="1:23" x14ac:dyDescent="0.2">
      <c r="A14" s="41" t="s">
        <v>23</v>
      </c>
      <c r="B14" s="41">
        <v>21</v>
      </c>
      <c r="C14" s="41" t="s">
        <v>7</v>
      </c>
      <c r="D14" s="41" t="s">
        <v>11</v>
      </c>
      <c r="E14" s="35">
        <v>0</v>
      </c>
      <c r="F14" s="43">
        <v>0</v>
      </c>
      <c r="G14" s="43"/>
      <c r="H14" s="41">
        <v>31.6</v>
      </c>
      <c r="I14" s="41">
        <v>14</v>
      </c>
      <c r="J14" s="41" t="s">
        <v>62</v>
      </c>
      <c r="K14" s="41" t="s">
        <v>62</v>
      </c>
      <c r="L14" s="41" t="s">
        <v>62</v>
      </c>
      <c r="M14" s="41" t="s">
        <v>62</v>
      </c>
      <c r="N14" s="31"/>
      <c r="O14" s="31"/>
      <c r="P14" s="31"/>
      <c r="Q14" s="31"/>
      <c r="R14" s="31"/>
      <c r="S14" s="31"/>
      <c r="T14" s="31"/>
    </row>
    <row r="15" spans="1:23" x14ac:dyDescent="0.2">
      <c r="A15" s="41" t="s">
        <v>43</v>
      </c>
      <c r="B15" s="41">
        <v>45</v>
      </c>
      <c r="C15" s="41" t="s">
        <v>7</v>
      </c>
      <c r="D15" s="41" t="s">
        <v>9</v>
      </c>
      <c r="E15" s="35">
        <v>2</v>
      </c>
      <c r="F15" s="39">
        <v>13</v>
      </c>
      <c r="G15" s="39">
        <v>33</v>
      </c>
      <c r="H15" s="41"/>
      <c r="I15" s="41">
        <v>459</v>
      </c>
      <c r="J15" s="41" t="s">
        <v>72</v>
      </c>
      <c r="K15" s="41" t="s">
        <v>62</v>
      </c>
      <c r="L15" s="41" t="s">
        <v>62</v>
      </c>
      <c r="M15" s="41" t="s">
        <v>62</v>
      </c>
    </row>
    <row r="16" spans="1:23" x14ac:dyDescent="0.2">
      <c r="A16" s="41" t="s">
        <v>45</v>
      </c>
      <c r="B16" s="41">
        <v>24</v>
      </c>
      <c r="C16" s="41" t="s">
        <v>7</v>
      </c>
      <c r="D16" s="42" t="s">
        <v>9</v>
      </c>
      <c r="E16" s="35">
        <v>3</v>
      </c>
      <c r="F16" s="39">
        <v>17</v>
      </c>
      <c r="G16" s="39">
        <v>8</v>
      </c>
      <c r="H16" s="41">
        <v>23</v>
      </c>
      <c r="I16" s="41">
        <v>279</v>
      </c>
      <c r="J16" s="41" t="s">
        <v>72</v>
      </c>
      <c r="K16" s="41" t="s">
        <v>62</v>
      </c>
      <c r="L16" s="41" t="s">
        <v>62</v>
      </c>
      <c r="M16" s="41" t="s">
        <v>72</v>
      </c>
    </row>
    <row r="17" spans="1:13" x14ac:dyDescent="0.2">
      <c r="A17" s="41" t="s">
        <v>46</v>
      </c>
      <c r="B17" s="41">
        <v>36</v>
      </c>
      <c r="C17" s="41" t="s">
        <v>8</v>
      </c>
      <c r="D17" s="41" t="s">
        <v>10</v>
      </c>
      <c r="E17" s="35">
        <v>0</v>
      </c>
      <c r="F17" s="39">
        <v>32</v>
      </c>
      <c r="G17" s="39">
        <v>4</v>
      </c>
      <c r="H17" s="41">
        <v>32.9</v>
      </c>
      <c r="I17" s="41">
        <v>188</v>
      </c>
      <c r="J17" s="41" t="s">
        <v>72</v>
      </c>
      <c r="K17" s="41" t="s">
        <v>72</v>
      </c>
      <c r="L17" s="41" t="s">
        <v>62</v>
      </c>
      <c r="M17" s="41" t="s">
        <v>62</v>
      </c>
    </row>
    <row r="18" spans="1:13" x14ac:dyDescent="0.2">
      <c r="A18" s="41" t="s">
        <v>51</v>
      </c>
      <c r="B18" s="41">
        <v>41</v>
      </c>
      <c r="C18" s="41" t="s">
        <v>7</v>
      </c>
      <c r="D18" s="41" t="s">
        <v>9</v>
      </c>
      <c r="E18" s="35">
        <v>3</v>
      </c>
      <c r="F18" s="39">
        <v>28</v>
      </c>
      <c r="G18" s="39">
        <v>13</v>
      </c>
      <c r="H18" s="41">
        <v>67.900000000000006</v>
      </c>
      <c r="I18" s="41">
        <v>80</v>
      </c>
      <c r="J18" s="41" t="s">
        <v>72</v>
      </c>
      <c r="K18" s="41" t="s">
        <v>72</v>
      </c>
      <c r="L18" s="41" t="s">
        <v>72</v>
      </c>
      <c r="M18" s="41" t="s">
        <v>72</v>
      </c>
    </row>
    <row r="19" spans="1:13" x14ac:dyDescent="0.2">
      <c r="A19" s="41" t="s">
        <v>27</v>
      </c>
      <c r="B19" s="41">
        <v>22</v>
      </c>
      <c r="C19" s="41" t="s">
        <v>8</v>
      </c>
      <c r="D19" s="41" t="s">
        <v>9</v>
      </c>
      <c r="E19" s="35">
        <v>2</v>
      </c>
      <c r="F19" s="39">
        <v>22</v>
      </c>
      <c r="G19" s="39">
        <v>1</v>
      </c>
      <c r="H19" s="41">
        <v>13.1</v>
      </c>
      <c r="I19" s="41">
        <v>102</v>
      </c>
      <c r="J19" s="41" t="s">
        <v>72</v>
      </c>
      <c r="K19" s="41" t="s">
        <v>62</v>
      </c>
      <c r="L19" s="41" t="s">
        <v>62</v>
      </c>
      <c r="M19" s="41" t="s">
        <v>62</v>
      </c>
    </row>
    <row r="20" spans="1:13" x14ac:dyDescent="0.2">
      <c r="A20" s="41" t="s">
        <v>28</v>
      </c>
      <c r="B20" s="41">
        <v>19</v>
      </c>
      <c r="C20" s="41" t="s">
        <v>8</v>
      </c>
      <c r="D20" s="41" t="s">
        <v>10</v>
      </c>
      <c r="E20" s="35">
        <v>0</v>
      </c>
      <c r="F20" s="39">
        <v>10</v>
      </c>
      <c r="G20" s="39">
        <v>10</v>
      </c>
      <c r="H20" s="41">
        <v>10.199999999999999</v>
      </c>
      <c r="I20" s="41">
        <v>203</v>
      </c>
      <c r="J20" s="41" t="s">
        <v>62</v>
      </c>
      <c r="K20" s="41" t="s">
        <v>62</v>
      </c>
      <c r="L20" s="41" t="s">
        <v>72</v>
      </c>
      <c r="M20" s="41" t="s">
        <v>62</v>
      </c>
    </row>
    <row r="21" spans="1:13" x14ac:dyDescent="0.2">
      <c r="A21" s="41" t="s">
        <v>29</v>
      </c>
      <c r="B21" s="41">
        <v>21</v>
      </c>
      <c r="C21" s="41" t="s">
        <v>7</v>
      </c>
      <c r="D21" s="41" t="s">
        <v>11</v>
      </c>
      <c r="E21" s="18">
        <v>0</v>
      </c>
      <c r="F21" s="43">
        <v>0</v>
      </c>
      <c r="G21" s="43"/>
      <c r="H21" s="41">
        <v>13.6</v>
      </c>
      <c r="I21" s="41">
        <v>5</v>
      </c>
      <c r="J21" s="41" t="s">
        <v>62</v>
      </c>
      <c r="K21" s="41" t="s">
        <v>62</v>
      </c>
      <c r="L21" s="41" t="s">
        <v>62</v>
      </c>
      <c r="M21" s="41" t="s">
        <v>62</v>
      </c>
    </row>
    <row r="22" spans="1:13" x14ac:dyDescent="0.2">
      <c r="A22" s="41" t="s">
        <v>47</v>
      </c>
      <c r="B22" s="41">
        <v>50</v>
      </c>
      <c r="C22" s="41" t="s">
        <v>8</v>
      </c>
      <c r="D22" s="41" t="s">
        <v>10</v>
      </c>
      <c r="E22" s="18">
        <v>2</v>
      </c>
      <c r="F22" s="39">
        <v>42</v>
      </c>
      <c r="G22" s="39">
        <v>8</v>
      </c>
      <c r="H22" s="41">
        <v>15.2</v>
      </c>
      <c r="I22" s="41">
        <v>71</v>
      </c>
      <c r="J22" s="41" t="s">
        <v>72</v>
      </c>
      <c r="K22" s="41" t="s">
        <v>62</v>
      </c>
      <c r="L22" s="41" t="s">
        <v>72</v>
      </c>
      <c r="M22" s="41" t="s">
        <v>62</v>
      </c>
    </row>
    <row r="23" spans="1:13" x14ac:dyDescent="0.2">
      <c r="A23" s="41" t="s">
        <v>49</v>
      </c>
      <c r="B23" s="41">
        <v>54</v>
      </c>
      <c r="C23" s="41" t="s">
        <v>8</v>
      </c>
      <c r="D23" s="41" t="s">
        <v>10</v>
      </c>
      <c r="E23" s="18">
        <v>1</v>
      </c>
      <c r="F23" s="39">
        <v>47</v>
      </c>
      <c r="G23" s="39">
        <v>8</v>
      </c>
      <c r="H23" s="41">
        <v>33.1</v>
      </c>
      <c r="I23" s="41">
        <v>38</v>
      </c>
      <c r="J23" s="41" t="s">
        <v>72</v>
      </c>
      <c r="K23" s="41" t="s">
        <v>62</v>
      </c>
      <c r="L23" s="41" t="s">
        <v>62</v>
      </c>
      <c r="M23" s="41" t="s">
        <v>62</v>
      </c>
    </row>
    <row r="24" spans="1:13" x14ac:dyDescent="0.2">
      <c r="A24" s="41" t="s">
        <v>110</v>
      </c>
      <c r="B24" s="41">
        <v>30</v>
      </c>
      <c r="C24" s="41" t="s">
        <v>8</v>
      </c>
      <c r="D24" s="41" t="s">
        <v>11</v>
      </c>
      <c r="E24" s="39">
        <v>0</v>
      </c>
      <c r="F24" s="43">
        <v>0</v>
      </c>
      <c r="G24" s="43"/>
      <c r="H24" s="41">
        <v>15.5</v>
      </c>
      <c r="I24" s="41">
        <v>15</v>
      </c>
      <c r="J24" s="41" t="s">
        <v>62</v>
      </c>
      <c r="K24" s="41" t="s">
        <v>62</v>
      </c>
      <c r="L24" s="41" t="s">
        <v>62</v>
      </c>
      <c r="M24" s="41" t="s">
        <v>62</v>
      </c>
    </row>
    <row r="25" spans="1:13" x14ac:dyDescent="0.2">
      <c r="A25" s="41" t="s">
        <v>50</v>
      </c>
      <c r="B25" s="41">
        <v>24</v>
      </c>
      <c r="C25" s="41" t="s">
        <v>8</v>
      </c>
      <c r="D25" s="41" t="s">
        <v>10</v>
      </c>
      <c r="E25" s="18">
        <v>1</v>
      </c>
      <c r="F25" s="39">
        <v>14</v>
      </c>
      <c r="G25" s="39">
        <v>10</v>
      </c>
      <c r="H25" s="41">
        <v>124.8</v>
      </c>
      <c r="I25" s="41">
        <v>181</v>
      </c>
      <c r="J25" s="41" t="s">
        <v>62</v>
      </c>
      <c r="K25" s="41" t="s">
        <v>62</v>
      </c>
      <c r="L25" s="41" t="s">
        <v>62</v>
      </c>
      <c r="M25" s="41" t="s">
        <v>62</v>
      </c>
    </row>
    <row r="26" spans="1:13" x14ac:dyDescent="0.2">
      <c r="A26" s="41" t="s">
        <v>48</v>
      </c>
      <c r="B26" s="41">
        <v>24</v>
      </c>
      <c r="C26" s="41" t="s">
        <v>8</v>
      </c>
      <c r="D26" s="41" t="s">
        <v>10</v>
      </c>
      <c r="E26" s="18">
        <v>0</v>
      </c>
      <c r="F26" s="39">
        <v>18</v>
      </c>
      <c r="G26" s="39">
        <v>6</v>
      </c>
      <c r="H26" s="41">
        <v>29.5</v>
      </c>
      <c r="I26" s="41">
        <v>250</v>
      </c>
      <c r="J26" s="41" t="s">
        <v>72</v>
      </c>
      <c r="K26" s="41" t="s">
        <v>62</v>
      </c>
      <c r="L26" s="41" t="s">
        <v>62</v>
      </c>
      <c r="M26" s="41" t="s">
        <v>62</v>
      </c>
    </row>
    <row r="27" spans="1:13" x14ac:dyDescent="0.2">
      <c r="A27" s="41" t="s">
        <v>111</v>
      </c>
      <c r="B27" s="41">
        <v>22</v>
      </c>
      <c r="C27" s="41" t="s">
        <v>7</v>
      </c>
      <c r="D27" s="41" t="s">
        <v>11</v>
      </c>
      <c r="E27" s="18">
        <v>0</v>
      </c>
      <c r="F27" s="43">
        <v>0</v>
      </c>
      <c r="G27" s="43"/>
      <c r="H27" s="41">
        <v>5.6</v>
      </c>
      <c r="I27" s="41">
        <v>0</v>
      </c>
      <c r="J27" s="41" t="s">
        <v>62</v>
      </c>
      <c r="K27" s="41" t="s">
        <v>62</v>
      </c>
      <c r="L27" s="41" t="s">
        <v>62</v>
      </c>
      <c r="M27" s="41" t="s">
        <v>62</v>
      </c>
    </row>
    <row r="28" spans="1:13" x14ac:dyDescent="0.2">
      <c r="A28" s="41" t="s">
        <v>112</v>
      </c>
      <c r="B28" s="41">
        <v>51</v>
      </c>
      <c r="C28" s="41" t="s">
        <v>7</v>
      </c>
      <c r="D28" s="41" t="s">
        <v>9</v>
      </c>
      <c r="E28" s="39">
        <v>2</v>
      </c>
      <c r="F28" s="39">
        <v>19</v>
      </c>
      <c r="G28" s="39">
        <v>13</v>
      </c>
      <c r="H28" s="41">
        <v>11.2</v>
      </c>
      <c r="I28" s="41">
        <v>9</v>
      </c>
      <c r="J28" s="41" t="s">
        <v>72</v>
      </c>
      <c r="K28" s="41" t="s">
        <v>72</v>
      </c>
      <c r="L28" s="41" t="s">
        <v>72</v>
      </c>
      <c r="M28" s="41" t="s">
        <v>62</v>
      </c>
    </row>
    <row r="29" spans="1:13" x14ac:dyDescent="0.2">
      <c r="A29" s="41" t="s">
        <v>113</v>
      </c>
      <c r="B29" s="41">
        <v>19</v>
      </c>
      <c r="C29" s="41" t="s">
        <v>7</v>
      </c>
      <c r="D29" s="41" t="s">
        <v>11</v>
      </c>
      <c r="E29" s="18">
        <v>0</v>
      </c>
      <c r="F29" s="43">
        <v>0</v>
      </c>
      <c r="G29" s="43"/>
      <c r="H29" s="41">
        <v>14.2</v>
      </c>
      <c r="I29" s="41">
        <v>9</v>
      </c>
      <c r="J29" s="41" t="s">
        <v>62</v>
      </c>
      <c r="K29" s="41" t="s">
        <v>62</v>
      </c>
      <c r="L29" s="41" t="s">
        <v>62</v>
      </c>
      <c r="M29" s="41" t="s">
        <v>62</v>
      </c>
    </row>
    <row r="30" spans="1:13" x14ac:dyDescent="0.2">
      <c r="A30" s="41" t="s">
        <v>114</v>
      </c>
      <c r="B30" s="41">
        <v>66</v>
      </c>
      <c r="C30" s="41" t="s">
        <v>8</v>
      </c>
      <c r="D30" s="41" t="s">
        <v>9</v>
      </c>
      <c r="E30" s="5">
        <v>2</v>
      </c>
      <c r="F30" s="4">
        <v>26</v>
      </c>
      <c r="G30" s="4">
        <v>40</v>
      </c>
      <c r="H30" s="41"/>
      <c r="I30" s="41">
        <v>66</v>
      </c>
      <c r="J30" s="41" t="s">
        <v>72</v>
      </c>
      <c r="K30" s="41" t="s">
        <v>72</v>
      </c>
      <c r="L30" s="41" t="s">
        <v>62</v>
      </c>
      <c r="M30" s="41" t="s">
        <v>62</v>
      </c>
    </row>
    <row r="31" spans="1:13" x14ac:dyDescent="0.2">
      <c r="A31" s="41" t="s">
        <v>115</v>
      </c>
      <c r="B31" s="41">
        <v>19</v>
      </c>
      <c r="C31" s="41" t="s">
        <v>8</v>
      </c>
      <c r="D31" s="41" t="s">
        <v>11</v>
      </c>
      <c r="E31" s="18">
        <v>0</v>
      </c>
      <c r="F31" s="43">
        <v>0</v>
      </c>
      <c r="G31" s="43"/>
      <c r="H31" s="41">
        <v>16.2</v>
      </c>
      <c r="I31" s="41"/>
      <c r="J31" s="41" t="s">
        <v>62</v>
      </c>
      <c r="K31" s="41" t="s">
        <v>62</v>
      </c>
      <c r="L31" s="41" t="s">
        <v>62</v>
      </c>
      <c r="M31" s="41" t="s">
        <v>62</v>
      </c>
    </row>
    <row r="32" spans="1:13" x14ac:dyDescent="0.2">
      <c r="A32" s="41" t="s">
        <v>116</v>
      </c>
      <c r="B32" s="41">
        <v>20</v>
      </c>
      <c r="C32" s="41" t="s">
        <v>8</v>
      </c>
      <c r="D32" s="41" t="s">
        <v>11</v>
      </c>
      <c r="E32" s="18">
        <v>0</v>
      </c>
      <c r="F32" s="43">
        <v>0</v>
      </c>
      <c r="G32" s="43"/>
      <c r="H32" s="41">
        <v>28</v>
      </c>
      <c r="I32" s="41">
        <v>6</v>
      </c>
      <c r="J32" s="41" t="s">
        <v>62</v>
      </c>
      <c r="K32" s="41" t="s">
        <v>62</v>
      </c>
      <c r="L32" s="41" t="s">
        <v>62</v>
      </c>
      <c r="M32" s="41" t="s">
        <v>62</v>
      </c>
    </row>
    <row r="33" spans="1:13" x14ac:dyDescent="0.2">
      <c r="A33" s="41" t="s">
        <v>117</v>
      </c>
      <c r="B33" s="41">
        <v>20</v>
      </c>
      <c r="C33" s="41" t="s">
        <v>7</v>
      </c>
      <c r="D33" s="41" t="s">
        <v>11</v>
      </c>
      <c r="E33" s="18">
        <v>0</v>
      </c>
      <c r="F33" s="43">
        <v>0</v>
      </c>
      <c r="G33" s="43"/>
      <c r="H33" s="41"/>
      <c r="I33" s="41">
        <v>0</v>
      </c>
      <c r="J33" s="41" t="s">
        <v>62</v>
      </c>
      <c r="K33" s="41" t="s">
        <v>62</v>
      </c>
      <c r="L33" s="41" t="s">
        <v>62</v>
      </c>
      <c r="M33" s="41" t="s">
        <v>62</v>
      </c>
    </row>
    <row r="34" spans="1:13" x14ac:dyDescent="0.2">
      <c r="A34" s="41" t="s">
        <v>118</v>
      </c>
      <c r="B34" s="41">
        <v>62</v>
      </c>
      <c r="C34" s="41" t="s">
        <v>7</v>
      </c>
      <c r="D34" s="41" t="s">
        <v>9</v>
      </c>
      <c r="E34" s="39">
        <v>2</v>
      </c>
      <c r="F34" s="4">
        <v>54</v>
      </c>
      <c r="G34" s="4">
        <v>8</v>
      </c>
      <c r="H34" s="18"/>
      <c r="I34" s="18">
        <v>78</v>
      </c>
      <c r="J34" s="18" t="s">
        <v>178</v>
      </c>
      <c r="K34" s="18" t="s">
        <v>72</v>
      </c>
      <c r="L34" s="18" t="s">
        <v>72</v>
      </c>
      <c r="M34" s="18" t="s">
        <v>72</v>
      </c>
    </row>
    <row r="35" spans="1:13" x14ac:dyDescent="0.2">
      <c r="A35" s="41" t="s">
        <v>119</v>
      </c>
      <c r="B35" s="41">
        <v>25</v>
      </c>
      <c r="C35" s="41" t="s">
        <v>8</v>
      </c>
      <c r="D35" s="41" t="s">
        <v>10</v>
      </c>
      <c r="E35" s="39">
        <v>0</v>
      </c>
      <c r="F35" s="4">
        <v>15</v>
      </c>
      <c r="G35" s="4">
        <v>10</v>
      </c>
      <c r="H35" s="18"/>
      <c r="I35" s="18">
        <v>436</v>
      </c>
      <c r="J35" s="18" t="s">
        <v>62</v>
      </c>
      <c r="K35" s="18" t="s">
        <v>62</v>
      </c>
      <c r="L35" s="18" t="s">
        <v>62</v>
      </c>
      <c r="M35" s="18" t="s">
        <v>62</v>
      </c>
    </row>
    <row r="36" spans="1:13" x14ac:dyDescent="0.2">
      <c r="A36" s="41" t="s">
        <v>121</v>
      </c>
      <c r="B36" s="41">
        <v>23</v>
      </c>
      <c r="C36" s="41" t="s">
        <v>8</v>
      </c>
      <c r="D36" s="41" t="s">
        <v>11</v>
      </c>
      <c r="E36" s="18">
        <v>0</v>
      </c>
      <c r="F36" s="43">
        <v>0</v>
      </c>
      <c r="G36" s="43"/>
      <c r="H36" s="18"/>
      <c r="I36" s="18">
        <v>19</v>
      </c>
      <c r="J36" s="18" t="s">
        <v>62</v>
      </c>
      <c r="K36" s="18" t="s">
        <v>62</v>
      </c>
      <c r="L36" s="18" t="s">
        <v>62</v>
      </c>
      <c r="M36" s="18" t="s">
        <v>62</v>
      </c>
    </row>
    <row r="37" spans="1:13" x14ac:dyDescent="0.2">
      <c r="A37" s="41" t="s">
        <v>120</v>
      </c>
      <c r="B37" s="41">
        <v>22</v>
      </c>
      <c r="C37" s="41" t="s">
        <v>7</v>
      </c>
      <c r="D37" s="41" t="s">
        <v>11</v>
      </c>
      <c r="E37" s="18">
        <v>0</v>
      </c>
      <c r="F37" s="43">
        <v>0</v>
      </c>
      <c r="G37" s="43"/>
      <c r="H37" s="18">
        <v>25.5</v>
      </c>
      <c r="I37" s="18">
        <v>8</v>
      </c>
      <c r="J37" s="18" t="s">
        <v>62</v>
      </c>
      <c r="K37" s="18" t="s">
        <v>62</v>
      </c>
      <c r="L37" s="18" t="s">
        <v>62</v>
      </c>
      <c r="M37" s="18" t="s">
        <v>62</v>
      </c>
    </row>
    <row r="38" spans="1:13" x14ac:dyDescent="0.2">
      <c r="A38" s="41" t="s">
        <v>122</v>
      </c>
      <c r="B38" s="41">
        <v>22</v>
      </c>
      <c r="C38" s="41" t="s">
        <v>8</v>
      </c>
      <c r="D38" s="41" t="s">
        <v>11</v>
      </c>
      <c r="E38" s="18">
        <v>0</v>
      </c>
      <c r="F38" s="43">
        <v>0</v>
      </c>
      <c r="G38" s="43"/>
      <c r="H38" s="18">
        <v>13.3</v>
      </c>
      <c r="I38" s="18">
        <v>33</v>
      </c>
      <c r="J38" s="18" t="s">
        <v>62</v>
      </c>
      <c r="K38" s="18" t="s">
        <v>62</v>
      </c>
      <c r="L38" s="18" t="s">
        <v>62</v>
      </c>
      <c r="M38" s="18" t="s">
        <v>62</v>
      </c>
    </row>
    <row r="39" spans="1:13" x14ac:dyDescent="0.2">
      <c r="A39" s="41" t="s">
        <v>123</v>
      </c>
      <c r="B39" s="41">
        <v>46</v>
      </c>
      <c r="C39" s="41" t="s">
        <v>8</v>
      </c>
      <c r="D39" s="41" t="s">
        <v>9</v>
      </c>
      <c r="E39" s="39">
        <v>1</v>
      </c>
      <c r="F39" s="4">
        <v>28</v>
      </c>
      <c r="G39" s="4">
        <v>18</v>
      </c>
      <c r="H39" s="18"/>
      <c r="I39" s="18"/>
      <c r="J39" s="18" t="s">
        <v>72</v>
      </c>
      <c r="K39" s="18" t="s">
        <v>72</v>
      </c>
      <c r="L39" s="18" t="s">
        <v>72</v>
      </c>
      <c r="M39" s="18" t="s">
        <v>62</v>
      </c>
    </row>
    <row r="40" spans="1:13" s="19" customFormat="1" x14ac:dyDescent="0.2">
      <c r="A40" s="18" t="s">
        <v>125</v>
      </c>
      <c r="B40" s="18">
        <v>39</v>
      </c>
      <c r="C40" s="18" t="s">
        <v>7</v>
      </c>
      <c r="D40" s="18" t="s">
        <v>9</v>
      </c>
      <c r="E40" s="18">
        <v>2</v>
      </c>
      <c r="F40" s="18">
        <v>29</v>
      </c>
      <c r="G40" s="18">
        <v>10</v>
      </c>
      <c r="H40" s="18"/>
      <c r="I40" s="18"/>
      <c r="J40" s="18"/>
      <c r="K40" s="18"/>
      <c r="L40" s="18"/>
      <c r="M40" s="18"/>
    </row>
    <row r="41" spans="1:13" s="19" customFormat="1" x14ac:dyDescent="0.2">
      <c r="A41" s="18" t="s">
        <v>126</v>
      </c>
      <c r="B41" s="18">
        <v>39</v>
      </c>
      <c r="C41" s="18" t="s">
        <v>8</v>
      </c>
      <c r="D41" s="18" t="s">
        <v>9</v>
      </c>
      <c r="E41" s="35">
        <v>2</v>
      </c>
      <c r="F41" s="35"/>
      <c r="G41" s="35"/>
      <c r="H41" s="18"/>
      <c r="I41" s="18"/>
      <c r="J41" s="18"/>
      <c r="K41" s="18"/>
      <c r="L41" s="18"/>
      <c r="M41" s="18"/>
    </row>
    <row r="42" spans="1:13" s="19" customFormat="1" x14ac:dyDescent="0.2">
      <c r="B42" s="33"/>
      <c r="E42" s="33"/>
      <c r="F42" s="33"/>
      <c r="G42" s="33"/>
    </row>
    <row r="43" spans="1:13" s="19" customFormat="1" x14ac:dyDescent="0.2">
      <c r="B43" s="33"/>
      <c r="E43" s="40"/>
      <c r="F43" s="33"/>
      <c r="G43" s="33"/>
    </row>
    <row r="44" spans="1:13" s="19" customFormat="1" x14ac:dyDescent="0.2">
      <c r="B44" s="33"/>
      <c r="F44" s="33"/>
      <c r="G44" s="33"/>
      <c r="H44" s="1"/>
      <c r="I44" s="1"/>
      <c r="J44" s="1"/>
      <c r="K44" s="1"/>
      <c r="L44" s="1"/>
      <c r="M44" s="1"/>
    </row>
    <row r="45" spans="1:13" s="19" customFormat="1" x14ac:dyDescent="0.2">
      <c r="B45" s="33"/>
      <c r="F45" s="33"/>
      <c r="G45" s="33"/>
    </row>
    <row r="46" spans="1:13" s="19" customFormat="1" x14ac:dyDescent="0.2">
      <c r="B46" s="33"/>
      <c r="F46" s="33"/>
      <c r="G46" s="33"/>
    </row>
    <row r="47" spans="1:13" s="19" customFormat="1" x14ac:dyDescent="0.2">
      <c r="B47" s="33"/>
      <c r="F47" s="33"/>
      <c r="G47" s="33"/>
    </row>
    <row r="48" spans="1:13" s="19" customFormat="1" x14ac:dyDescent="0.2">
      <c r="B48" s="33"/>
      <c r="E48" s="37"/>
      <c r="F48" s="33"/>
      <c r="G48" s="33"/>
    </row>
    <row r="49" spans="2:13" s="19" customFormat="1" x14ac:dyDescent="0.2">
      <c r="B49" s="33"/>
      <c r="E49" s="33"/>
      <c r="F49" s="33"/>
      <c r="G49" s="33"/>
      <c r="H49" s="6"/>
      <c r="I49" s="6"/>
      <c r="J49" s="6"/>
      <c r="K49" s="6"/>
      <c r="L49" s="6"/>
      <c r="M49" s="6"/>
    </row>
    <row r="50" spans="2:13" x14ac:dyDescent="0.2">
      <c r="H50" s="6"/>
      <c r="I50" s="6"/>
      <c r="J50" s="6"/>
      <c r="K50" s="6"/>
      <c r="L50" s="6"/>
      <c r="M50" s="6"/>
    </row>
    <row r="51" spans="2:13" x14ac:dyDescent="0.2">
      <c r="H51" s="6"/>
      <c r="I51" s="6"/>
      <c r="J51" s="6"/>
      <c r="K51" s="6"/>
      <c r="L51" s="6"/>
      <c r="M51" s="6"/>
    </row>
    <row r="52" spans="2:13" x14ac:dyDescent="0.2">
      <c r="H52" s="6"/>
      <c r="I52" s="6"/>
      <c r="J52" s="6"/>
      <c r="K52" s="6"/>
      <c r="L52" s="6"/>
      <c r="M52" s="6"/>
    </row>
    <row r="53" spans="2:13" x14ac:dyDescent="0.2">
      <c r="H53" s="6"/>
      <c r="I53" s="6"/>
      <c r="J53" s="6"/>
      <c r="K53" s="6"/>
      <c r="L53" s="6"/>
      <c r="M53" s="6"/>
    </row>
    <row r="54" spans="2:13" x14ac:dyDescent="0.2">
      <c r="H54" s="6"/>
      <c r="I54" s="6"/>
      <c r="J54" s="6"/>
      <c r="K54" s="6"/>
      <c r="L54" s="6"/>
      <c r="M54" s="6"/>
    </row>
    <row r="55" spans="2:13" x14ac:dyDescent="0.2">
      <c r="H55" s="6"/>
      <c r="I55" s="6"/>
      <c r="J55" s="6"/>
      <c r="K55" s="6"/>
      <c r="L55" s="6"/>
      <c r="M55" s="6"/>
    </row>
    <row r="56" spans="2:13" x14ac:dyDescent="0.2">
      <c r="H56" s="6"/>
      <c r="I56" s="6"/>
      <c r="J56" s="6"/>
      <c r="K56" s="6"/>
      <c r="L56" s="6"/>
      <c r="M56" s="6"/>
    </row>
    <row r="57" spans="2:13" x14ac:dyDescent="0.2">
      <c r="H57" s="36"/>
      <c r="I57" s="36"/>
      <c r="J57" s="36"/>
      <c r="K57" s="36"/>
      <c r="L57" s="36"/>
      <c r="M57" s="36"/>
    </row>
  </sheetData>
  <mergeCells count="1">
    <mergeCell ref="A1:M1"/>
  </mergeCells>
  <pageMargins left="0.5" right="0.5" top="0.5" bottom="0" header="0.3" footer="0.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D10" sqref="D10"/>
    </sheetView>
  </sheetViews>
  <sheetFormatPr defaultRowHeight="12.75" x14ac:dyDescent="0.2"/>
  <cols>
    <col min="1" max="1" width="9.85546875" style="19" bestFit="1" customWidth="1"/>
    <col min="2" max="2" width="7.42578125" style="19" bestFit="1" customWidth="1"/>
    <col min="3" max="4" width="9.7109375" style="19" bestFit="1" customWidth="1"/>
    <col min="5" max="5" width="8.85546875" style="19" bestFit="1" customWidth="1"/>
    <col min="6" max="6" width="9.7109375" style="19" bestFit="1" customWidth="1"/>
    <col min="7" max="7" width="7.5703125" style="19" bestFit="1" customWidth="1"/>
    <col min="8" max="8" width="11" style="19" customWidth="1"/>
    <col min="9" max="16384" width="9.140625" style="19"/>
  </cols>
  <sheetData>
    <row r="1" spans="1:8" ht="15.75" x14ac:dyDescent="0.25">
      <c r="A1" s="85" t="s">
        <v>182</v>
      </c>
      <c r="B1" s="52"/>
      <c r="C1" s="52"/>
      <c r="D1" s="52"/>
      <c r="E1" s="52"/>
      <c r="F1" s="52"/>
    </row>
    <row r="2" spans="1:8" x14ac:dyDescent="0.2">
      <c r="A2" s="17"/>
      <c r="B2" s="3"/>
      <c r="C2" s="3"/>
      <c r="D2" s="3"/>
      <c r="E2" s="3"/>
      <c r="F2" s="3"/>
    </row>
    <row r="3" spans="1:8" s="17" customFormat="1" x14ac:dyDescent="0.2">
      <c r="A3" s="17" t="s">
        <v>179</v>
      </c>
      <c r="B3" s="17" t="s">
        <v>53</v>
      </c>
      <c r="C3" s="17" t="s">
        <v>37</v>
      </c>
      <c r="D3" s="17" t="s">
        <v>54</v>
      </c>
      <c r="E3" s="17" t="s">
        <v>55</v>
      </c>
      <c r="F3" s="17" t="s">
        <v>7</v>
      </c>
      <c r="G3" s="17" t="s">
        <v>56</v>
      </c>
      <c r="H3" s="17" t="s">
        <v>57</v>
      </c>
    </row>
    <row r="4" spans="1:8" s="17" customFormat="1" x14ac:dyDescent="0.2">
      <c r="A4" s="55" t="s">
        <v>130</v>
      </c>
      <c r="B4" s="55" t="s">
        <v>185</v>
      </c>
      <c r="C4" s="55" t="s">
        <v>186</v>
      </c>
      <c r="D4" s="55" t="s">
        <v>187</v>
      </c>
      <c r="E4" s="55" t="s">
        <v>188</v>
      </c>
      <c r="F4" s="83" t="s">
        <v>189</v>
      </c>
      <c r="G4" s="55" t="s">
        <v>184</v>
      </c>
      <c r="H4" s="55" t="s">
        <v>183</v>
      </c>
    </row>
    <row r="5" spans="1:8" x14ac:dyDescent="0.2">
      <c r="A5" s="18" t="s">
        <v>136</v>
      </c>
      <c r="B5" s="18"/>
      <c r="C5" s="18"/>
      <c r="D5" s="18"/>
      <c r="E5" s="18"/>
      <c r="F5" s="84"/>
      <c r="G5" s="18"/>
      <c r="H5" s="18"/>
    </row>
    <row r="6" spans="1:8" x14ac:dyDescent="0.2">
      <c r="A6" s="18" t="s">
        <v>139</v>
      </c>
      <c r="B6" s="18"/>
      <c r="C6" s="18"/>
      <c r="D6" s="18"/>
      <c r="E6" s="18"/>
      <c r="F6" s="84"/>
      <c r="G6" s="18"/>
      <c r="H6" s="18"/>
    </row>
    <row r="7" spans="1:8" x14ac:dyDescent="0.2">
      <c r="A7" s="18" t="s">
        <v>140</v>
      </c>
      <c r="B7" s="18"/>
      <c r="C7" s="18"/>
      <c r="D7" s="18"/>
      <c r="E7" s="18"/>
      <c r="F7" s="84"/>
      <c r="G7" s="18"/>
      <c r="H7" s="18"/>
    </row>
    <row r="8" spans="1:8" x14ac:dyDescent="0.2">
      <c r="A8" s="18" t="s">
        <v>142</v>
      </c>
      <c r="B8" s="18"/>
      <c r="C8" s="18"/>
      <c r="D8" s="18"/>
      <c r="E8" s="18"/>
      <c r="F8" s="84"/>
      <c r="G8" s="18"/>
      <c r="H8" s="18"/>
    </row>
    <row r="9" spans="1:8" x14ac:dyDescent="0.2">
      <c r="A9" s="18" t="s">
        <v>143</v>
      </c>
      <c r="B9" s="18"/>
      <c r="C9" s="18"/>
      <c r="D9" s="18"/>
      <c r="E9" s="18"/>
      <c r="F9" s="84"/>
      <c r="G9" s="18"/>
      <c r="H9" s="18"/>
    </row>
    <row r="10" spans="1:8" x14ac:dyDescent="0.2">
      <c r="A10" s="18" t="s">
        <v>144</v>
      </c>
      <c r="B10" s="18"/>
      <c r="C10" s="18"/>
      <c r="D10" s="18"/>
      <c r="E10" s="18"/>
      <c r="F10" s="84"/>
      <c r="G10" s="18"/>
      <c r="H10" s="18"/>
    </row>
    <row r="11" spans="1:8" x14ac:dyDescent="0.2">
      <c r="A11" s="18" t="s">
        <v>145</v>
      </c>
      <c r="B11" s="18"/>
      <c r="C11" s="18"/>
      <c r="D11" s="18"/>
      <c r="E11" s="18"/>
      <c r="F11" s="84"/>
      <c r="G11" s="18"/>
      <c r="H11" s="18"/>
    </row>
    <row r="12" spans="1:8" x14ac:dyDescent="0.2">
      <c r="A12" s="18" t="s">
        <v>146</v>
      </c>
      <c r="B12" s="18"/>
      <c r="C12" s="18"/>
      <c r="D12" s="18"/>
      <c r="E12" s="18"/>
      <c r="F12" s="84"/>
      <c r="G12" s="18"/>
      <c r="H12" s="18"/>
    </row>
    <row r="13" spans="1:8" x14ac:dyDescent="0.2">
      <c r="A13" s="18" t="s">
        <v>147</v>
      </c>
      <c r="B13" s="18"/>
      <c r="C13" s="18"/>
      <c r="D13" s="18"/>
      <c r="E13" s="18"/>
      <c r="F13" s="84"/>
      <c r="G13" s="18"/>
      <c r="H13" s="18"/>
    </row>
    <row r="14" spans="1:8" x14ac:dyDescent="0.2">
      <c r="A14" s="18" t="s">
        <v>148</v>
      </c>
      <c r="B14" s="18"/>
      <c r="C14" s="18"/>
      <c r="D14" s="18"/>
      <c r="E14" s="18"/>
      <c r="F14" s="84"/>
      <c r="G14" s="18"/>
      <c r="H14" s="18"/>
    </row>
    <row r="15" spans="1:8" x14ac:dyDescent="0.2">
      <c r="A15" s="18" t="s">
        <v>149</v>
      </c>
      <c r="B15" s="18"/>
      <c r="C15" s="18"/>
      <c r="D15" s="18"/>
      <c r="E15" s="18"/>
      <c r="F15" s="84"/>
      <c r="G15" s="18"/>
      <c r="H15" s="18"/>
    </row>
    <row r="16" spans="1:8" x14ac:dyDescent="0.2">
      <c r="A16" s="18" t="s">
        <v>150</v>
      </c>
      <c r="B16" s="18"/>
      <c r="C16" s="18"/>
      <c r="D16" s="18"/>
      <c r="E16" s="18"/>
      <c r="F16" s="84"/>
      <c r="G16" s="18"/>
      <c r="H16" s="18"/>
    </row>
    <row r="17" spans="1:8" x14ac:dyDescent="0.2">
      <c r="A17" s="18" t="s">
        <v>151</v>
      </c>
      <c r="B17" s="18"/>
      <c r="C17" s="18"/>
      <c r="D17" s="18"/>
      <c r="E17" s="18"/>
      <c r="F17" s="84"/>
      <c r="G17" s="18"/>
      <c r="H17" s="18"/>
    </row>
    <row r="18" spans="1:8" x14ac:dyDescent="0.2">
      <c r="A18" s="18" t="s">
        <v>152</v>
      </c>
      <c r="B18" s="18"/>
      <c r="C18" s="18"/>
      <c r="D18" s="18"/>
      <c r="E18" s="18"/>
      <c r="F18" s="84"/>
      <c r="G18" s="18"/>
      <c r="H18" s="18"/>
    </row>
    <row r="19" spans="1:8" x14ac:dyDescent="0.2">
      <c r="A19" s="18" t="s">
        <v>153</v>
      </c>
      <c r="B19" s="18"/>
      <c r="C19" s="18"/>
      <c r="D19" s="18"/>
      <c r="E19" s="18"/>
      <c r="F19" s="84"/>
      <c r="G19" s="18"/>
      <c r="H19" s="18"/>
    </row>
    <row r="20" spans="1:8" x14ac:dyDescent="0.2">
      <c r="A20" s="18" t="s">
        <v>154</v>
      </c>
      <c r="B20" s="18"/>
      <c r="C20" s="18"/>
      <c r="D20" s="18"/>
      <c r="E20" s="18"/>
      <c r="F20" s="84"/>
      <c r="G20" s="18"/>
      <c r="H20" s="18"/>
    </row>
    <row r="21" spans="1:8" x14ac:dyDescent="0.2">
      <c r="A21" s="18" t="s">
        <v>155</v>
      </c>
      <c r="B21" s="18"/>
      <c r="C21" s="18"/>
      <c r="D21" s="18"/>
      <c r="E21" s="18"/>
      <c r="F21" s="84"/>
      <c r="G21" s="18"/>
      <c r="H21" s="18"/>
    </row>
    <row r="22" spans="1:8" x14ac:dyDescent="0.2">
      <c r="A22" s="18" t="s">
        <v>156</v>
      </c>
      <c r="B22" s="18"/>
      <c r="C22" s="18"/>
      <c r="D22" s="18"/>
      <c r="E22" s="18"/>
      <c r="F22" s="84"/>
      <c r="G22" s="18"/>
      <c r="H22" s="18"/>
    </row>
    <row r="23" spans="1:8" x14ac:dyDescent="0.2">
      <c r="A23" s="18" t="s">
        <v>157</v>
      </c>
      <c r="B23" s="18"/>
      <c r="C23" s="18"/>
      <c r="D23" s="18"/>
      <c r="E23" s="18"/>
      <c r="F23" s="84"/>
      <c r="G23" s="18"/>
      <c r="H23" s="18"/>
    </row>
    <row r="24" spans="1:8" x14ac:dyDescent="0.2">
      <c r="A24" s="18" t="s">
        <v>158</v>
      </c>
      <c r="B24" s="18"/>
      <c r="C24" s="18"/>
      <c r="D24" s="18"/>
      <c r="E24" s="18"/>
      <c r="F24" s="84"/>
      <c r="G24" s="18"/>
      <c r="H24" s="18"/>
    </row>
    <row r="25" spans="1:8" x14ac:dyDescent="0.2">
      <c r="A25" s="18" t="s">
        <v>159</v>
      </c>
      <c r="B25" s="18"/>
      <c r="C25" s="18"/>
      <c r="D25" s="18"/>
      <c r="E25" s="18"/>
      <c r="F25" s="84"/>
      <c r="G25" s="18"/>
      <c r="H25" s="18"/>
    </row>
    <row r="26" spans="1:8" x14ac:dyDescent="0.2">
      <c r="A26" s="18" t="s">
        <v>160</v>
      </c>
      <c r="B26" s="18"/>
      <c r="C26" s="18"/>
      <c r="D26" s="18"/>
      <c r="E26" s="18"/>
      <c r="F26" s="84"/>
      <c r="G26" s="18"/>
      <c r="H26" s="18"/>
    </row>
    <row r="27" spans="1:8" x14ac:dyDescent="0.2">
      <c r="A27" s="18" t="s">
        <v>161</v>
      </c>
      <c r="B27" s="18"/>
      <c r="C27" s="18"/>
      <c r="D27" s="18"/>
      <c r="E27" s="18"/>
      <c r="F27" s="84"/>
      <c r="G27" s="18"/>
      <c r="H27" s="18"/>
    </row>
    <row r="28" spans="1:8" x14ac:dyDescent="0.2">
      <c r="A28" s="18" t="s">
        <v>162</v>
      </c>
      <c r="B28" s="18"/>
      <c r="C28" s="18"/>
      <c r="D28" s="18"/>
      <c r="E28" s="18"/>
      <c r="F28" s="84"/>
      <c r="G28" s="18"/>
      <c r="H28" s="18"/>
    </row>
    <row r="29" spans="1:8" x14ac:dyDescent="0.2">
      <c r="A29" s="18" t="s">
        <v>163</v>
      </c>
      <c r="B29" s="18"/>
      <c r="C29" s="18"/>
      <c r="D29" s="18"/>
      <c r="E29" s="18"/>
      <c r="F29" s="84"/>
      <c r="G29" s="18"/>
      <c r="H29" s="18"/>
    </row>
    <row r="30" spans="1:8" x14ac:dyDescent="0.2">
      <c r="A30" s="18" t="s">
        <v>164</v>
      </c>
      <c r="B30" s="18"/>
      <c r="C30" s="18"/>
      <c r="D30" s="18"/>
      <c r="E30" s="18"/>
      <c r="F30" s="84"/>
      <c r="G30" s="18"/>
      <c r="H30" s="18"/>
    </row>
    <row r="31" spans="1:8" x14ac:dyDescent="0.2">
      <c r="A31" s="18" t="s">
        <v>165</v>
      </c>
      <c r="B31" s="18"/>
      <c r="C31" s="18"/>
      <c r="D31" s="18"/>
      <c r="E31" s="18"/>
      <c r="F31" s="84"/>
      <c r="G31" s="18"/>
      <c r="H31" s="18"/>
    </row>
    <row r="32" spans="1:8" x14ac:dyDescent="0.2">
      <c r="A32" s="18" t="s">
        <v>166</v>
      </c>
      <c r="B32" s="18"/>
      <c r="C32" s="18"/>
      <c r="D32" s="18"/>
      <c r="E32" s="18"/>
      <c r="F32" s="84"/>
      <c r="G32" s="18"/>
      <c r="H32" s="18"/>
    </row>
    <row r="33" spans="1:8" x14ac:dyDescent="0.2">
      <c r="A33" s="18" t="s">
        <v>167</v>
      </c>
      <c r="B33" s="18"/>
      <c r="C33" s="18"/>
      <c r="D33" s="18"/>
      <c r="E33" s="18"/>
      <c r="F33" s="84"/>
      <c r="G33" s="18"/>
      <c r="H33" s="18"/>
    </row>
    <row r="34" spans="1:8" x14ac:dyDescent="0.2">
      <c r="A34" s="18" t="s">
        <v>168</v>
      </c>
      <c r="B34" s="18"/>
      <c r="C34" s="18"/>
      <c r="D34" s="18"/>
      <c r="E34" s="18"/>
      <c r="F34" s="84"/>
      <c r="G34" s="18"/>
      <c r="H34" s="18"/>
    </row>
    <row r="35" spans="1:8" x14ac:dyDescent="0.2">
      <c r="A35" s="18" t="s">
        <v>169</v>
      </c>
      <c r="B35" s="18"/>
      <c r="C35" s="18"/>
      <c r="D35" s="18"/>
      <c r="E35" s="18"/>
      <c r="F35" s="84"/>
      <c r="G35" s="18"/>
      <c r="H35" s="18"/>
    </row>
    <row r="36" spans="1:8" x14ac:dyDescent="0.2">
      <c r="A36" s="18" t="s">
        <v>170</v>
      </c>
      <c r="B36" s="18"/>
      <c r="C36" s="18"/>
      <c r="D36" s="18"/>
      <c r="E36" s="18"/>
      <c r="F36" s="84"/>
      <c r="G36" s="18"/>
      <c r="H36" s="18"/>
    </row>
    <row r="37" spans="1:8" x14ac:dyDescent="0.2">
      <c r="A37" s="18" t="s">
        <v>171</v>
      </c>
      <c r="B37" s="18"/>
      <c r="C37" s="18"/>
      <c r="D37" s="18"/>
      <c r="E37" s="18"/>
      <c r="F37" s="84"/>
      <c r="G37" s="18"/>
      <c r="H37" s="18"/>
    </row>
    <row r="38" spans="1:8" x14ac:dyDescent="0.2">
      <c r="A38" s="18" t="s">
        <v>172</v>
      </c>
      <c r="B38" s="18"/>
      <c r="C38" s="18"/>
      <c r="D38" s="18"/>
      <c r="E38" s="18"/>
      <c r="F38" s="84"/>
      <c r="G38" s="18"/>
      <c r="H38" s="18"/>
    </row>
    <row r="39" spans="1:8" x14ac:dyDescent="0.2">
      <c r="A39" s="18" t="s">
        <v>173</v>
      </c>
      <c r="B39" s="18"/>
      <c r="C39" s="18"/>
      <c r="D39" s="18"/>
      <c r="E39" s="18"/>
      <c r="F39" s="84"/>
      <c r="G39" s="18"/>
      <c r="H39" s="18"/>
    </row>
    <row r="40" spans="1:8" x14ac:dyDescent="0.2">
      <c r="A40" s="18" t="s">
        <v>174</v>
      </c>
      <c r="B40" s="18"/>
      <c r="C40" s="18"/>
      <c r="D40" s="18"/>
      <c r="E40" s="18"/>
      <c r="F40" s="84"/>
      <c r="G40" s="18"/>
      <c r="H40" s="18"/>
    </row>
    <row r="41" spans="1:8" x14ac:dyDescent="0.2">
      <c r="A41" s="18" t="s">
        <v>175</v>
      </c>
      <c r="B41" s="18"/>
      <c r="C41" s="18"/>
      <c r="D41" s="18"/>
      <c r="E41" s="18"/>
      <c r="F41" s="84"/>
      <c r="G41" s="18"/>
      <c r="H41" s="18"/>
    </row>
  </sheetData>
  <mergeCells count="1">
    <mergeCell ref="A1:F1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E15" sqref="D14:E15"/>
    </sheetView>
  </sheetViews>
  <sheetFormatPr defaultRowHeight="12.75" x14ac:dyDescent="0.2"/>
  <cols>
    <col min="1" max="1" width="9.140625" style="19"/>
    <col min="2" max="2" width="14.7109375" style="19" customWidth="1"/>
    <col min="3" max="3" width="19.42578125" style="19" customWidth="1"/>
    <col min="4" max="4" width="16.85546875" style="19" customWidth="1"/>
    <col min="5" max="5" width="15.5703125" style="19" customWidth="1"/>
    <col min="6" max="6" width="11.85546875" style="19" bestFit="1" customWidth="1"/>
    <col min="7" max="16384" width="9.140625" style="19"/>
  </cols>
  <sheetData>
    <row r="1" spans="1:6" ht="15.75" x14ac:dyDescent="0.25">
      <c r="A1" s="85" t="s">
        <v>176</v>
      </c>
      <c r="B1" s="52"/>
      <c r="C1" s="52"/>
      <c r="D1" s="52"/>
      <c r="E1" s="52"/>
      <c r="F1" s="52"/>
    </row>
    <row r="2" spans="1:6" x14ac:dyDescent="0.2">
      <c r="A2" s="17"/>
      <c r="B2" s="3"/>
      <c r="C2" s="3"/>
      <c r="D2" s="3"/>
      <c r="E2" s="3"/>
      <c r="F2" s="3"/>
    </row>
    <row r="3" spans="1:6" s="17" customFormat="1" x14ac:dyDescent="0.2">
      <c r="A3" s="17" t="s">
        <v>179</v>
      </c>
      <c r="B3" s="17" t="s">
        <v>53</v>
      </c>
      <c r="C3" s="17" t="s">
        <v>37</v>
      </c>
      <c r="D3" s="17" t="s">
        <v>54</v>
      </c>
      <c r="E3" s="17" t="s">
        <v>55</v>
      </c>
      <c r="F3" s="17" t="s">
        <v>7</v>
      </c>
    </row>
    <row r="4" spans="1:6" s="17" customFormat="1" x14ac:dyDescent="0.2">
      <c r="A4" s="55" t="s">
        <v>130</v>
      </c>
      <c r="B4" s="55" t="s">
        <v>131</v>
      </c>
      <c r="C4" s="55" t="s">
        <v>132</v>
      </c>
      <c r="D4" s="55" t="s">
        <v>133</v>
      </c>
      <c r="E4" s="55" t="s">
        <v>134</v>
      </c>
      <c r="F4" s="55" t="s">
        <v>135</v>
      </c>
    </row>
    <row r="5" spans="1:6" x14ac:dyDescent="0.2">
      <c r="A5" s="18" t="s">
        <v>136</v>
      </c>
      <c r="B5" s="18" t="s">
        <v>137</v>
      </c>
      <c r="C5" s="18" t="s">
        <v>137</v>
      </c>
      <c r="D5" s="18" t="s">
        <v>137</v>
      </c>
      <c r="E5" s="18" t="s">
        <v>137</v>
      </c>
      <c r="F5" s="18" t="s">
        <v>138</v>
      </c>
    </row>
    <row r="6" spans="1:6" x14ac:dyDescent="0.2">
      <c r="A6" s="18" t="s">
        <v>139</v>
      </c>
      <c r="B6" s="18" t="s">
        <v>137</v>
      </c>
      <c r="C6" s="18" t="s">
        <v>137</v>
      </c>
      <c r="D6" s="18" t="s">
        <v>137</v>
      </c>
      <c r="E6" s="18" t="s">
        <v>138</v>
      </c>
      <c r="F6" s="18" t="s">
        <v>137</v>
      </c>
    </row>
    <row r="7" spans="1:6" x14ac:dyDescent="0.2">
      <c r="A7" s="18" t="s">
        <v>140</v>
      </c>
      <c r="B7" s="18" t="s">
        <v>137</v>
      </c>
      <c r="C7" s="18" t="s">
        <v>137</v>
      </c>
      <c r="D7" s="18" t="s">
        <v>141</v>
      </c>
      <c r="E7" s="18" t="s">
        <v>137</v>
      </c>
      <c r="F7" s="18" t="s">
        <v>138</v>
      </c>
    </row>
    <row r="8" spans="1:6" x14ac:dyDescent="0.2">
      <c r="A8" s="18" t="s">
        <v>142</v>
      </c>
      <c r="B8" s="18" t="s">
        <v>137</v>
      </c>
      <c r="C8" s="18" t="s">
        <v>137</v>
      </c>
      <c r="D8" s="18" t="s">
        <v>137</v>
      </c>
      <c r="E8" s="18" t="s">
        <v>138</v>
      </c>
      <c r="F8" s="18" t="s">
        <v>138</v>
      </c>
    </row>
    <row r="9" spans="1:6" x14ac:dyDescent="0.2">
      <c r="A9" s="18" t="s">
        <v>143</v>
      </c>
      <c r="B9" s="18" t="s">
        <v>137</v>
      </c>
      <c r="C9" s="18" t="s">
        <v>137</v>
      </c>
      <c r="D9" s="18" t="s">
        <v>137</v>
      </c>
      <c r="E9" s="18" t="s">
        <v>138</v>
      </c>
      <c r="F9" s="18" t="s">
        <v>137</v>
      </c>
    </row>
    <row r="10" spans="1:6" x14ac:dyDescent="0.2">
      <c r="A10" s="18" t="s">
        <v>144</v>
      </c>
      <c r="B10" s="18" t="s">
        <v>137</v>
      </c>
      <c r="C10" s="18" t="s">
        <v>137</v>
      </c>
      <c r="D10" s="18" t="s">
        <v>137</v>
      </c>
      <c r="E10" s="18" t="s">
        <v>137</v>
      </c>
      <c r="F10" s="18" t="s">
        <v>138</v>
      </c>
    </row>
    <row r="11" spans="1:6" x14ac:dyDescent="0.2">
      <c r="A11" s="18" t="s">
        <v>145</v>
      </c>
      <c r="B11" s="18" t="s">
        <v>137</v>
      </c>
      <c r="C11" s="18" t="s">
        <v>137</v>
      </c>
      <c r="D11" s="18" t="s">
        <v>137</v>
      </c>
      <c r="E11" s="18" t="s">
        <v>138</v>
      </c>
      <c r="F11" s="18" t="s">
        <v>137</v>
      </c>
    </row>
    <row r="12" spans="1:6" x14ac:dyDescent="0.2">
      <c r="A12" s="18" t="s">
        <v>146</v>
      </c>
      <c r="B12" s="18" t="s">
        <v>137</v>
      </c>
      <c r="C12" s="18" t="s">
        <v>137</v>
      </c>
      <c r="D12" s="18" t="s">
        <v>137</v>
      </c>
      <c r="E12" s="18" t="s">
        <v>138</v>
      </c>
      <c r="F12" s="18" t="s">
        <v>138</v>
      </c>
    </row>
    <row r="13" spans="1:6" x14ac:dyDescent="0.2">
      <c r="A13" s="18" t="s">
        <v>147</v>
      </c>
      <c r="B13" s="18" t="s">
        <v>137</v>
      </c>
      <c r="C13" s="18" t="s">
        <v>137</v>
      </c>
      <c r="D13" s="18" t="s">
        <v>137</v>
      </c>
      <c r="E13" s="18" t="s">
        <v>138</v>
      </c>
      <c r="F13" s="18" t="s">
        <v>138</v>
      </c>
    </row>
    <row r="14" spans="1:6" x14ac:dyDescent="0.2">
      <c r="A14" s="18" t="s">
        <v>148</v>
      </c>
      <c r="B14" s="18" t="s">
        <v>138</v>
      </c>
      <c r="C14" s="20" t="s">
        <v>109</v>
      </c>
      <c r="D14" s="20" t="s">
        <v>109</v>
      </c>
      <c r="E14" s="18" t="s">
        <v>138</v>
      </c>
      <c r="F14" s="18" t="s">
        <v>138</v>
      </c>
    </row>
    <row r="15" spans="1:6" x14ac:dyDescent="0.2">
      <c r="A15" s="18" t="s">
        <v>149</v>
      </c>
      <c r="B15" s="18" t="s">
        <v>137</v>
      </c>
      <c r="C15" s="18" t="s">
        <v>137</v>
      </c>
      <c r="D15" s="18" t="s">
        <v>137</v>
      </c>
      <c r="E15" s="18" t="s">
        <v>138</v>
      </c>
      <c r="F15" s="18" t="s">
        <v>137</v>
      </c>
    </row>
    <row r="16" spans="1:6" x14ac:dyDescent="0.2">
      <c r="A16" s="18" t="s">
        <v>150</v>
      </c>
      <c r="B16" s="18" t="s">
        <v>137</v>
      </c>
      <c r="C16" s="18" t="s">
        <v>137</v>
      </c>
      <c r="D16" s="18" t="s">
        <v>137</v>
      </c>
      <c r="E16" s="18" t="s">
        <v>137</v>
      </c>
      <c r="F16" s="18" t="s">
        <v>138</v>
      </c>
    </row>
    <row r="17" spans="1:6" x14ac:dyDescent="0.2">
      <c r="A17" s="18" t="s">
        <v>151</v>
      </c>
      <c r="B17" s="18" t="s">
        <v>137</v>
      </c>
      <c r="C17" s="18" t="s">
        <v>137</v>
      </c>
      <c r="D17" s="18" t="s">
        <v>137</v>
      </c>
      <c r="E17" s="18" t="s">
        <v>138</v>
      </c>
      <c r="F17" s="18" t="s">
        <v>138</v>
      </c>
    </row>
    <row r="18" spans="1:6" x14ac:dyDescent="0.2">
      <c r="A18" s="18" t="s">
        <v>152</v>
      </c>
      <c r="B18" s="18" t="s">
        <v>137</v>
      </c>
      <c r="C18" s="18" t="s">
        <v>137</v>
      </c>
      <c r="D18" s="18" t="s">
        <v>137</v>
      </c>
      <c r="E18" s="18" t="s">
        <v>138</v>
      </c>
      <c r="F18" s="18" t="s">
        <v>137</v>
      </c>
    </row>
    <row r="19" spans="1:6" x14ac:dyDescent="0.2">
      <c r="A19" s="18" t="s">
        <v>153</v>
      </c>
      <c r="B19" s="18" t="s">
        <v>137</v>
      </c>
      <c r="C19" s="18" t="s">
        <v>137</v>
      </c>
      <c r="D19" s="18" t="s">
        <v>137</v>
      </c>
      <c r="E19" s="18" t="s">
        <v>137</v>
      </c>
      <c r="F19" s="18" t="s">
        <v>138</v>
      </c>
    </row>
    <row r="20" spans="1:6" x14ac:dyDescent="0.2">
      <c r="A20" s="18" t="s">
        <v>154</v>
      </c>
      <c r="B20" s="18" t="s">
        <v>137</v>
      </c>
      <c r="C20" s="18" t="s">
        <v>137</v>
      </c>
      <c r="D20" s="18" t="s">
        <v>137</v>
      </c>
      <c r="E20" s="18" t="s">
        <v>138</v>
      </c>
      <c r="F20" s="18" t="s">
        <v>138</v>
      </c>
    </row>
    <row r="21" spans="1:6" x14ac:dyDescent="0.2">
      <c r="A21" s="18" t="s">
        <v>155</v>
      </c>
      <c r="B21" s="18" t="s">
        <v>138</v>
      </c>
      <c r="C21" s="20" t="s">
        <v>109</v>
      </c>
      <c r="D21" s="20" t="s">
        <v>109</v>
      </c>
      <c r="E21" s="18" t="s">
        <v>138</v>
      </c>
      <c r="F21" s="18" t="s">
        <v>138</v>
      </c>
    </row>
    <row r="22" spans="1:6" x14ac:dyDescent="0.2">
      <c r="A22" s="18" t="s">
        <v>156</v>
      </c>
      <c r="B22" s="18" t="s">
        <v>137</v>
      </c>
      <c r="C22" s="18" t="s">
        <v>137</v>
      </c>
      <c r="D22" s="18" t="s">
        <v>137</v>
      </c>
      <c r="E22" s="18" t="s">
        <v>137</v>
      </c>
      <c r="F22" s="18" t="s">
        <v>137</v>
      </c>
    </row>
    <row r="23" spans="1:6" x14ac:dyDescent="0.2">
      <c r="A23" s="18" t="s">
        <v>157</v>
      </c>
      <c r="B23" s="18" t="s">
        <v>137</v>
      </c>
      <c r="C23" s="18" t="s">
        <v>137</v>
      </c>
      <c r="D23" s="18" t="s">
        <v>137</v>
      </c>
      <c r="E23" s="18" t="s">
        <v>138</v>
      </c>
      <c r="F23" s="18" t="s">
        <v>138</v>
      </c>
    </row>
    <row r="24" spans="1:6" x14ac:dyDescent="0.2">
      <c r="A24" s="18" t="s">
        <v>158</v>
      </c>
      <c r="B24" s="18" t="s">
        <v>138</v>
      </c>
      <c r="C24" s="20" t="s">
        <v>109</v>
      </c>
      <c r="D24" s="20" t="s">
        <v>109</v>
      </c>
      <c r="E24" s="18" t="s">
        <v>138</v>
      </c>
      <c r="F24" s="18" t="s">
        <v>138</v>
      </c>
    </row>
    <row r="25" spans="1:6" x14ac:dyDescent="0.2">
      <c r="A25" s="18" t="s">
        <v>159</v>
      </c>
      <c r="B25" s="18" t="s">
        <v>137</v>
      </c>
      <c r="C25" s="18" t="s">
        <v>137</v>
      </c>
      <c r="D25" s="18" t="s">
        <v>137</v>
      </c>
      <c r="E25" s="18" t="s">
        <v>138</v>
      </c>
      <c r="F25" s="18" t="s">
        <v>138</v>
      </c>
    </row>
    <row r="26" spans="1:6" x14ac:dyDescent="0.2">
      <c r="A26" s="18" t="s">
        <v>160</v>
      </c>
      <c r="B26" s="18" t="s">
        <v>137</v>
      </c>
      <c r="C26" s="18" t="s">
        <v>137</v>
      </c>
      <c r="D26" s="18" t="s">
        <v>137</v>
      </c>
      <c r="E26" s="18" t="s">
        <v>138</v>
      </c>
      <c r="F26" s="18" t="s">
        <v>141</v>
      </c>
    </row>
    <row r="27" spans="1:6" x14ac:dyDescent="0.2">
      <c r="A27" s="18" t="s">
        <v>161</v>
      </c>
      <c r="B27" s="18" t="s">
        <v>138</v>
      </c>
      <c r="C27" s="20" t="s">
        <v>109</v>
      </c>
      <c r="D27" s="20" t="s">
        <v>109</v>
      </c>
      <c r="E27" s="18" t="s">
        <v>138</v>
      </c>
      <c r="F27" s="18" t="s">
        <v>138</v>
      </c>
    </row>
    <row r="28" spans="1:6" x14ac:dyDescent="0.2">
      <c r="A28" s="18" t="s">
        <v>162</v>
      </c>
      <c r="B28" s="18" t="s">
        <v>137</v>
      </c>
      <c r="C28" s="18" t="s">
        <v>137</v>
      </c>
      <c r="D28" s="18" t="s">
        <v>137</v>
      </c>
      <c r="E28" s="18" t="s">
        <v>137</v>
      </c>
      <c r="F28" s="18" t="s">
        <v>138</v>
      </c>
    </row>
    <row r="29" spans="1:6" x14ac:dyDescent="0.2">
      <c r="A29" s="18" t="s">
        <v>163</v>
      </c>
      <c r="B29" s="18" t="s">
        <v>138</v>
      </c>
      <c r="C29" s="18" t="s">
        <v>138</v>
      </c>
      <c r="D29" s="18" t="s">
        <v>138</v>
      </c>
      <c r="E29" s="18" t="s">
        <v>109</v>
      </c>
      <c r="F29" s="18" t="s">
        <v>138</v>
      </c>
    </row>
    <row r="30" spans="1:6" x14ac:dyDescent="0.2">
      <c r="A30" s="18" t="s">
        <v>164</v>
      </c>
      <c r="B30" s="18" t="s">
        <v>138</v>
      </c>
      <c r="C30" s="18" t="s">
        <v>141</v>
      </c>
      <c r="D30" s="18" t="s">
        <v>141</v>
      </c>
      <c r="E30" s="18" t="s">
        <v>138</v>
      </c>
      <c r="F30" s="18" t="s">
        <v>138</v>
      </c>
    </row>
    <row r="31" spans="1:6" x14ac:dyDescent="0.2">
      <c r="A31" s="18" t="s">
        <v>165</v>
      </c>
      <c r="B31" s="18" t="s">
        <v>138</v>
      </c>
      <c r="C31" s="20" t="s">
        <v>109</v>
      </c>
      <c r="D31" s="20" t="s">
        <v>109</v>
      </c>
      <c r="E31" s="18" t="s">
        <v>138</v>
      </c>
      <c r="F31" s="18" t="s">
        <v>138</v>
      </c>
    </row>
    <row r="32" spans="1:6" x14ac:dyDescent="0.2">
      <c r="A32" s="18" t="s">
        <v>166</v>
      </c>
      <c r="B32" s="18" t="s">
        <v>138</v>
      </c>
      <c r="C32" s="20" t="s">
        <v>109</v>
      </c>
      <c r="D32" s="20" t="s">
        <v>109</v>
      </c>
      <c r="E32" s="18" t="s">
        <v>138</v>
      </c>
      <c r="F32" s="18" t="s">
        <v>138</v>
      </c>
    </row>
    <row r="33" spans="1:6" x14ac:dyDescent="0.2">
      <c r="A33" s="18" t="s">
        <v>167</v>
      </c>
      <c r="B33" s="18" t="s">
        <v>138</v>
      </c>
      <c r="C33" s="20" t="s">
        <v>109</v>
      </c>
      <c r="D33" s="20" t="s">
        <v>109</v>
      </c>
      <c r="E33" s="18" t="s">
        <v>138</v>
      </c>
      <c r="F33" s="18" t="s">
        <v>138</v>
      </c>
    </row>
    <row r="34" spans="1:6" x14ac:dyDescent="0.2">
      <c r="A34" s="18" t="s">
        <v>168</v>
      </c>
      <c r="B34" s="18" t="s">
        <v>137</v>
      </c>
      <c r="C34" s="18" t="s">
        <v>137</v>
      </c>
      <c r="D34" s="18" t="s">
        <v>137</v>
      </c>
      <c r="E34" s="18" t="s">
        <v>137</v>
      </c>
      <c r="F34" s="18" t="s">
        <v>137</v>
      </c>
    </row>
    <row r="35" spans="1:6" x14ac:dyDescent="0.2">
      <c r="A35" s="18" t="s">
        <v>169</v>
      </c>
      <c r="B35" s="18" t="s">
        <v>137</v>
      </c>
      <c r="C35" s="18" t="s">
        <v>138</v>
      </c>
      <c r="D35" s="18" t="s">
        <v>137</v>
      </c>
      <c r="E35" s="18" t="s">
        <v>138</v>
      </c>
      <c r="F35" s="18" t="s">
        <v>138</v>
      </c>
    </row>
    <row r="36" spans="1:6" x14ac:dyDescent="0.2">
      <c r="A36" s="18" t="s">
        <v>170</v>
      </c>
      <c r="B36" s="18" t="s">
        <v>138</v>
      </c>
      <c r="C36" s="20" t="s">
        <v>109</v>
      </c>
      <c r="D36" s="20" t="s">
        <v>109</v>
      </c>
      <c r="E36" s="18" t="s">
        <v>138</v>
      </c>
      <c r="F36" s="18" t="s">
        <v>137</v>
      </c>
    </row>
    <row r="37" spans="1:6" x14ac:dyDescent="0.2">
      <c r="A37" s="18" t="s">
        <v>171</v>
      </c>
      <c r="B37" s="18" t="s">
        <v>138</v>
      </c>
      <c r="C37" s="20" t="s">
        <v>109</v>
      </c>
      <c r="D37" s="20" t="s">
        <v>109</v>
      </c>
      <c r="E37" s="18" t="s">
        <v>138</v>
      </c>
      <c r="F37" s="18" t="s">
        <v>138</v>
      </c>
    </row>
    <row r="38" spans="1:6" x14ac:dyDescent="0.2">
      <c r="A38" s="18" t="s">
        <v>172</v>
      </c>
      <c r="B38" s="18" t="s">
        <v>138</v>
      </c>
      <c r="C38" s="20" t="s">
        <v>109</v>
      </c>
      <c r="D38" s="20" t="s">
        <v>109</v>
      </c>
      <c r="E38" s="18" t="s">
        <v>138</v>
      </c>
      <c r="F38" s="18" t="s">
        <v>138</v>
      </c>
    </row>
    <row r="39" spans="1:6" x14ac:dyDescent="0.2">
      <c r="A39" s="18" t="s">
        <v>173</v>
      </c>
      <c r="B39" s="18" t="s">
        <v>138</v>
      </c>
      <c r="C39" s="20" t="s">
        <v>109</v>
      </c>
      <c r="D39" s="20" t="s">
        <v>109</v>
      </c>
      <c r="E39" s="18" t="s">
        <v>138</v>
      </c>
      <c r="F39" s="18" t="s">
        <v>138</v>
      </c>
    </row>
    <row r="40" spans="1:6" x14ac:dyDescent="0.2">
      <c r="A40" s="18" t="s">
        <v>174</v>
      </c>
      <c r="B40" s="18" t="s">
        <v>138</v>
      </c>
      <c r="C40" s="20" t="s">
        <v>109</v>
      </c>
      <c r="D40" s="20" t="s">
        <v>109</v>
      </c>
      <c r="E40" s="18" t="s">
        <v>138</v>
      </c>
      <c r="F40" s="18" t="s">
        <v>137</v>
      </c>
    </row>
    <row r="41" spans="1:6" x14ac:dyDescent="0.2">
      <c r="A41" s="18" t="s">
        <v>175</v>
      </c>
      <c r="B41" s="18" t="s">
        <v>137</v>
      </c>
      <c r="C41" s="18" t="s">
        <v>137</v>
      </c>
      <c r="D41" s="18" t="s">
        <v>137</v>
      </c>
      <c r="E41" s="18" t="s">
        <v>137</v>
      </c>
      <c r="F41" s="18" t="s">
        <v>137</v>
      </c>
    </row>
  </sheetData>
  <mergeCells count="1">
    <mergeCell ref="A1:F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Monocyte COX-2 Expression</vt:lpstr>
      <vt:lpstr>Pulmonary Function </vt:lpstr>
      <vt:lpstr>Patient Disease Parameters</vt:lpstr>
      <vt:lpstr>Blood Cell Count &amp; Differential</vt:lpstr>
      <vt:lpstr>Skin Test</vt:lpstr>
    </vt:vector>
  </TitlesOfParts>
  <Company>Dept of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PC</dc:creator>
  <cp:lastModifiedBy>Monica L Gavala</cp:lastModifiedBy>
  <cp:lastPrinted>2011-04-01T16:24:39Z</cp:lastPrinted>
  <dcterms:created xsi:type="dcterms:W3CDTF">2008-02-29T18:05:58Z</dcterms:created>
  <dcterms:modified xsi:type="dcterms:W3CDTF">2011-04-01T16:48:31Z</dcterms:modified>
</cp:coreProperties>
</file>